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225" windowWidth="12030" windowHeight="3285" tabRatio="858" activeTab="3"/>
  </bookViews>
  <sheets>
    <sheet name="K10 Budgetplanung" sheetId="2" r:id="rId1"/>
    <sheet name="K20 Projektänderungsantrag" sheetId="16" r:id="rId2"/>
    <sheet name="K30 Kostenstand PV" sheetId="18" r:id="rId3"/>
    <sheet name="K40 Kostenstand OBL" sheetId="6" r:id="rId4"/>
  </sheets>
  <calcPr calcId="145621"/>
</workbook>
</file>

<file path=xl/calcChain.xml><?xml version="1.0" encoding="utf-8"?>
<calcChain xmlns="http://schemas.openxmlformats.org/spreadsheetml/2006/main">
  <c r="A35" i="2" l="1"/>
  <c r="G21" i="2"/>
  <c r="G27" i="2"/>
  <c r="F21" i="2"/>
  <c r="F27" i="2"/>
  <c r="E21" i="2"/>
  <c r="E27" i="2"/>
  <c r="H21" i="2"/>
  <c r="H27" i="2"/>
  <c r="I21" i="2"/>
  <c r="I27" i="2"/>
  <c r="J27" i="2"/>
  <c r="J26" i="2"/>
  <c r="J22" i="2"/>
  <c r="J23" i="2"/>
  <c r="J24" i="2"/>
  <c r="J25" i="2"/>
  <c r="J21" i="2"/>
  <c r="J17" i="2"/>
  <c r="J18" i="2"/>
  <c r="J19" i="2"/>
  <c r="J16" i="2"/>
  <c r="J13" i="2"/>
  <c r="J14" i="2"/>
  <c r="J12" i="2"/>
  <c r="D21" i="2"/>
  <c r="D27" i="2"/>
  <c r="C21" i="2"/>
  <c r="C27" i="2"/>
  <c r="A59" i="16"/>
  <c r="C7" i="16"/>
  <c r="C6" i="16"/>
  <c r="C5" i="16"/>
  <c r="C4" i="16"/>
  <c r="I37" i="18"/>
  <c r="I36" i="18"/>
  <c r="I31" i="18"/>
  <c r="I32" i="18"/>
  <c r="I33" i="18"/>
  <c r="I34" i="18"/>
  <c r="I35" i="18"/>
  <c r="I30" i="18"/>
  <c r="I18" i="18"/>
  <c r="I19" i="18"/>
  <c r="I20" i="18"/>
  <c r="I21" i="18"/>
  <c r="I22" i="18"/>
  <c r="I23" i="18"/>
  <c r="I24" i="18"/>
  <c r="I25" i="18"/>
  <c r="I26" i="18"/>
  <c r="I27" i="18"/>
  <c r="I28" i="18"/>
  <c r="I17" i="18"/>
  <c r="I15" i="18"/>
  <c r="E38" i="18"/>
  <c r="F32" i="18"/>
  <c r="F33" i="18"/>
  <c r="F34" i="18"/>
  <c r="F35" i="18"/>
  <c r="F36" i="18"/>
  <c r="F37" i="18"/>
  <c r="F31" i="18"/>
  <c r="F30" i="18"/>
  <c r="E29" i="18"/>
  <c r="F18" i="18"/>
  <c r="F19" i="18"/>
  <c r="F20" i="18"/>
  <c r="F21" i="18"/>
  <c r="F22" i="18"/>
  <c r="F23" i="18"/>
  <c r="F24" i="18"/>
  <c r="F25" i="18"/>
  <c r="F26" i="18"/>
  <c r="F27" i="18"/>
  <c r="F28" i="18"/>
  <c r="F17" i="18"/>
  <c r="E16" i="18"/>
  <c r="F15" i="18"/>
  <c r="D16" i="18"/>
  <c r="F16" i="18"/>
  <c r="A47" i="18"/>
  <c r="I16" i="18"/>
  <c r="I29" i="18"/>
  <c r="I38" i="18"/>
  <c r="I39" i="18"/>
  <c r="H16" i="18"/>
  <c r="H29" i="18"/>
  <c r="H38" i="18"/>
  <c r="H39" i="18"/>
  <c r="G16" i="18"/>
  <c r="G29" i="18"/>
  <c r="G38" i="18"/>
  <c r="G39" i="18"/>
  <c r="F29" i="18"/>
  <c r="F38" i="18"/>
  <c r="F39" i="18"/>
  <c r="D29" i="18"/>
  <c r="D38" i="18"/>
  <c r="D39" i="18"/>
  <c r="C16" i="18"/>
  <c r="C29" i="18"/>
  <c r="C38" i="18"/>
  <c r="C39" i="18"/>
  <c r="G14" i="18"/>
  <c r="C2" i="18"/>
  <c r="C3" i="18"/>
  <c r="C4" i="18"/>
  <c r="C1" i="18"/>
  <c r="I36" i="6"/>
  <c r="I25" i="6"/>
  <c r="I24" i="6"/>
  <c r="I23" i="6"/>
  <c r="F25" i="6"/>
  <c r="F24" i="6"/>
  <c r="F23" i="6"/>
  <c r="F32" i="6"/>
  <c r="F31" i="6"/>
  <c r="F30" i="6"/>
  <c r="F29" i="6"/>
  <c r="F28" i="6"/>
  <c r="F26" i="6"/>
  <c r="F22" i="6"/>
  <c r="F21" i="6"/>
  <c r="F20" i="6"/>
  <c r="F19" i="6"/>
  <c r="F18" i="6"/>
  <c r="F17" i="6"/>
  <c r="F16" i="6"/>
  <c r="F15" i="6"/>
  <c r="G27" i="6"/>
  <c r="F27" i="6"/>
  <c r="G33" i="6"/>
  <c r="F33" i="6"/>
  <c r="D27" i="6"/>
  <c r="D33" i="6"/>
  <c r="I18" i="6"/>
  <c r="I19" i="6"/>
  <c r="I20" i="6"/>
  <c r="I21" i="6"/>
  <c r="I22" i="6"/>
  <c r="I26" i="6"/>
  <c r="I27" i="6"/>
  <c r="I15" i="6"/>
  <c r="I16" i="6"/>
  <c r="I17" i="6"/>
  <c r="I28" i="6"/>
  <c r="I29" i="6"/>
  <c r="I30" i="6"/>
  <c r="I31" i="6"/>
  <c r="I32" i="6"/>
  <c r="I33" i="6"/>
  <c r="G14" i="6"/>
  <c r="A41" i="6"/>
  <c r="E27" i="6"/>
  <c r="H27" i="6"/>
  <c r="C27" i="6"/>
  <c r="C2" i="6"/>
  <c r="C3" i="6"/>
  <c r="C4" i="6"/>
  <c r="C1" i="6"/>
  <c r="C33" i="6"/>
  <c r="E33" i="6"/>
  <c r="H33" i="6"/>
</calcChain>
</file>

<file path=xl/sharedStrings.xml><?xml version="1.0" encoding="utf-8"?>
<sst xmlns="http://schemas.openxmlformats.org/spreadsheetml/2006/main" count="199" uniqueCount="137">
  <si>
    <t>Datum:</t>
  </si>
  <si>
    <t>30, St. Gallen - Rehetobel</t>
  </si>
  <si>
    <t>Tiefschwendi - Grichtholz, Speicher</t>
  </si>
  <si>
    <t>Korrektionsart:</t>
  </si>
  <si>
    <t>Gesamterneuerung</t>
  </si>
  <si>
    <t>Projekt-Nr.</t>
  </si>
  <si>
    <t>Seite 1</t>
  </si>
  <si>
    <t xml:space="preserve">Teilstück:        </t>
  </si>
  <si>
    <t>Projekt - Nr.:</t>
  </si>
  <si>
    <t>INVESTITIONS- UND BUDGETPLANUNG</t>
  </si>
  <si>
    <t>KV Auflageproj.</t>
  </si>
  <si>
    <t>Kontostand</t>
  </si>
  <si>
    <t>Zwischenstand</t>
  </si>
  <si>
    <t>Aufwand</t>
  </si>
  <si>
    <t xml:space="preserve"> S(3-7)</t>
  </si>
  <si>
    <t>Krediterteilung</t>
  </si>
  <si>
    <t>1. Baujahr</t>
  </si>
  <si>
    <t>2. Baujahr</t>
  </si>
  <si>
    <t>3. Baujahr</t>
  </si>
  <si>
    <t>4. Baujahr</t>
  </si>
  <si>
    <t>Landerwerb</t>
  </si>
  <si>
    <t>Landerwerbsnebenkosten</t>
  </si>
  <si>
    <t>Projektierung, OBL, BL</t>
  </si>
  <si>
    <t>Bauarbeiten</t>
  </si>
  <si>
    <t xml:space="preserve"> </t>
  </si>
  <si>
    <t>4.1 Strassenbau</t>
  </si>
  <si>
    <t>4.2 Hangsicherungsmassnahmen</t>
  </si>
  <si>
    <t>4.3 kleine Betonarbeiten</t>
  </si>
  <si>
    <t>4.4 Diverses</t>
  </si>
  <si>
    <t>total Bauarbeiten</t>
  </si>
  <si>
    <t>Baunebenarbeiten</t>
  </si>
  <si>
    <t>Vermessung, Vermarkung</t>
  </si>
  <si>
    <t>Versicherungen</t>
  </si>
  <si>
    <t>Geologie, Geotechnik</t>
  </si>
  <si>
    <t>Diverses, Unvorherges.</t>
  </si>
  <si>
    <t>TOTAL</t>
  </si>
  <si>
    <t>Verfasser:</t>
  </si>
  <si>
    <t>Rev.:</t>
  </si>
  <si>
    <t>OBL:</t>
  </si>
  <si>
    <t>Projektverfasser / örtliche Bauleitung</t>
  </si>
  <si>
    <t>KONTROLLE  KOSTENSTAND / ZU ERWARTENDE ENDKOSTEN</t>
  </si>
  <si>
    <t>kumuliert</t>
  </si>
  <si>
    <t>PROJ., BL,OBL</t>
  </si>
  <si>
    <t>111 Regie</t>
  </si>
  <si>
    <t>113 Baustelleneinrichtung</t>
  </si>
  <si>
    <t>116 Abholzen und Roden</t>
  </si>
  <si>
    <t>117 Abbruch und Demontage</t>
  </si>
  <si>
    <t>151 Werkleitungen</t>
  </si>
  <si>
    <t>161 Wasserhaltung</t>
  </si>
  <si>
    <t>211 Erdarbeiten</t>
  </si>
  <si>
    <t>221 Fundationsschichten</t>
  </si>
  <si>
    <t>222 Pflästerungen und Abschl.</t>
  </si>
  <si>
    <t>223 Belagsarbeiten</t>
  </si>
  <si>
    <t>237 Entwässerung</t>
  </si>
  <si>
    <t>BAUNEBENARBEITEN</t>
  </si>
  <si>
    <t>Signale ,Markierungen</t>
  </si>
  <si>
    <t>Zäune,Geländer</t>
  </si>
  <si>
    <t>Leitschranken</t>
  </si>
  <si>
    <t>Sichern Quellfassungen</t>
  </si>
  <si>
    <t>Bäume,Bepflanzungen</t>
  </si>
  <si>
    <t>Oberbauleitung</t>
  </si>
  <si>
    <t>Stand per :</t>
  </si>
  <si>
    <t>4.3 Kleine Betonarbeiten</t>
  </si>
  <si>
    <t xml:space="preserve">Kanton:  </t>
  </si>
  <si>
    <t>Kantonsrat:</t>
  </si>
  <si>
    <r>
      <t xml:space="preserve">Gemeinde: </t>
    </r>
    <r>
      <rPr>
        <sz val="7"/>
        <rFont val="Arial"/>
        <family val="2"/>
      </rPr>
      <t>Spez. Verteilschlüssel</t>
    </r>
  </si>
  <si>
    <t>Gemeinderat:</t>
  </si>
  <si>
    <t>Bund:</t>
  </si>
  <si>
    <t>Kredit Volk:</t>
  </si>
  <si>
    <t>Strassenbauarbeiten</t>
  </si>
  <si>
    <t>KOSTENKONTROLLE</t>
  </si>
  <si>
    <t>Teilstrecke:</t>
  </si>
  <si>
    <t>Projektänderungsantrag / Projektabweichung     Nr.</t>
  </si>
  <si>
    <t>Beschreibung der Projektänderung / -abweichung:</t>
  </si>
  <si>
    <t>Kostenfolge:</t>
  </si>
  <si>
    <t>in NPK-Hauptkapitel:</t>
  </si>
  <si>
    <t>Kostenauswirkung:</t>
  </si>
  <si>
    <t>geschätzt:</t>
  </si>
  <si>
    <t>kalkuliert:</t>
  </si>
  <si>
    <t>Nachtragsofferte:</t>
  </si>
  <si>
    <t>in KV-Hauptkapitel:</t>
  </si>
  <si>
    <t>mutmassliche Mehrkosten:</t>
  </si>
  <si>
    <t xml:space="preserve">Fr.  </t>
  </si>
  <si>
    <t>mutmassliche Minderkosten:</t>
  </si>
  <si>
    <t>Bemerkungen:</t>
  </si>
  <si>
    <t>Projektverfasser / örtliche Bauleitung:</t>
  </si>
  <si>
    <t>Unterschrift:</t>
  </si>
  <si>
    <t>bewilligt:</t>
  </si>
  <si>
    <t>ja</t>
  </si>
  <si>
    <t>zu Lasten Reserve</t>
  </si>
  <si>
    <t>nein</t>
  </si>
  <si>
    <t xml:space="preserve">Nachtragskredit </t>
  </si>
  <si>
    <t>Visum KI:</t>
  </si>
  <si>
    <t>Werkvertrag</t>
  </si>
  <si>
    <t>Ausgangslage</t>
  </si>
  <si>
    <t>Kostenstand / Prognose</t>
  </si>
  <si>
    <t>Änderungen</t>
  </si>
  <si>
    <t>KV + Änderungen</t>
  </si>
  <si>
    <t>Spalte 4=1+3</t>
  </si>
  <si>
    <t>KV Auflageprojekt</t>
  </si>
  <si>
    <t>Spalte 7=5+6</t>
  </si>
  <si>
    <t>Dat.</t>
  </si>
  <si>
    <t>STRASSENBAU-
ARBEITEN</t>
  </si>
  <si>
    <t>BAUARBEITEN</t>
  </si>
  <si>
    <t>Unterschrift</t>
  </si>
  <si>
    <t>örtl. BL:</t>
  </si>
  <si>
    <t>Ingenieurbüro</t>
  </si>
  <si>
    <t>Spalte 4=2+3</t>
  </si>
  <si>
    <t>Werkvertrag + 
Änderungen</t>
  </si>
  <si>
    <t>Kostenstand
per</t>
  </si>
  <si>
    <t>voraussichtliche
Endkosten</t>
  </si>
  <si>
    <t>gem. Form. K20</t>
  </si>
  <si>
    <t>Gesamttotal (KV-Kapitel 3 - 5)</t>
  </si>
  <si>
    <t>Projektierung - Bauarbeiten - Baunebenarbeiten</t>
  </si>
  <si>
    <t>(inkl. MwSt.)</t>
  </si>
  <si>
    <t>(inkl. Rabatt + MwSt.)</t>
  </si>
  <si>
    <t xml:space="preserve">Dat. </t>
  </si>
  <si>
    <t>usw.</t>
  </si>
  <si>
    <t>Restaufwand
abgeschätzt</t>
  </si>
  <si>
    <t>%</t>
  </si>
  <si>
    <t>Revidiert:</t>
  </si>
  <si>
    <t>inkl. MwSt</t>
  </si>
  <si>
    <t>inkl. Rabatt + MwSt</t>
  </si>
  <si>
    <t>Restaufwand abgeschätzt</t>
  </si>
  <si>
    <t>voraussichtliche Endkosten</t>
  </si>
  <si>
    <t>Zwischenstand 
nach BBH</t>
  </si>
  <si>
    <t>Projekt-/Ausfüh-rungsänderungen</t>
  </si>
  <si>
    <t>Diverses, Unvorhergesehenes</t>
  </si>
  <si>
    <t>Erstellt: 19.02.2003</t>
  </si>
  <si>
    <r>
      <t xml:space="preserve">Dat.: </t>
    </r>
    <r>
      <rPr>
        <b/>
        <i/>
        <sz val="11"/>
        <color indexed="10"/>
        <rFont val="Arial"/>
        <family val="2"/>
      </rPr>
      <t>19.02.03</t>
    </r>
  </si>
  <si>
    <t>Ke</t>
  </si>
  <si>
    <t>Revidiert: 15.04.04</t>
  </si>
  <si>
    <t>Visum Projektleitung / Oberbauleitung:</t>
  </si>
  <si>
    <t>Revidiert: 23.11.2004</t>
  </si>
  <si>
    <t>Erstellt:     19.02.2003</t>
  </si>
  <si>
    <t>Kantonsstrasse Nr.:</t>
  </si>
  <si>
    <t>Kantonsstrasse 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</si>
</sst>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Fr.&quot;\ * #,##0_ ;_ &quot;Fr.&quot;\ * \-#,##0_ ;_ &quot;Fr.&quot;\ * &quot;-&quot;_ ;_ @_ "/>
    <numFmt numFmtId="170" formatCode="0."/>
    <numFmt numFmtId="171" formatCode="#\ ##0.00\ "/>
    <numFmt numFmtId="172" formatCode="0.0"/>
    <numFmt numFmtId="173" formatCode="d\.mmm\.yy"/>
    <numFmt numFmtId="180" formatCode="#\ ###\ ##0.00\ "/>
  </numFmts>
  <fonts count="39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</font>
    <font>
      <b/>
      <sz val="14"/>
      <name val="Arial"/>
    </font>
    <font>
      <sz val="8"/>
      <name val="Arial"/>
    </font>
    <font>
      <sz val="10"/>
      <color indexed="10"/>
      <name val="Arial"/>
      <family val="2"/>
    </font>
    <font>
      <b/>
      <sz val="16"/>
      <name val="Arial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1"/>
      <name val="Arial"/>
    </font>
    <font>
      <b/>
      <i/>
      <sz val="8"/>
      <name val="Arial"/>
      <family val="2"/>
    </font>
    <font>
      <sz val="11"/>
      <name val="Arial"/>
    </font>
    <font>
      <b/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i/>
      <sz val="11"/>
      <name val="Arial"/>
    </font>
    <font>
      <b/>
      <i/>
      <sz val="11"/>
      <name val="Symbol"/>
    </font>
    <font>
      <b/>
      <i/>
      <sz val="11"/>
      <color indexed="10"/>
      <name val="Arial"/>
      <family val="2"/>
    </font>
    <font>
      <b/>
      <sz val="11"/>
      <name val="Arial"/>
    </font>
    <font>
      <sz val="12"/>
      <name val="Arial"/>
      <family val="2"/>
    </font>
    <font>
      <sz val="7"/>
      <name val="Small Fonts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Border="1"/>
    <xf numFmtId="0" fontId="0" fillId="0" borderId="1" xfId="0" applyFont="1" applyBorder="1"/>
    <xf numFmtId="0" fontId="11" fillId="0" borderId="2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/>
    <xf numFmtId="0" fontId="0" fillId="0" borderId="4" xfId="0" applyFont="1" applyBorder="1"/>
    <xf numFmtId="0" fontId="11" fillId="0" borderId="5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2" fillId="0" borderId="2" xfId="0" applyFont="1" applyBorder="1"/>
    <xf numFmtId="0" fontId="2" fillId="0" borderId="5" xfId="0" applyFont="1" applyBorder="1"/>
    <xf numFmtId="0" fontId="0" fillId="0" borderId="0" xfId="0" applyFont="1" applyBorder="1" applyAlignment="1">
      <alignment horizontal="left"/>
    </xf>
    <xf numFmtId="0" fontId="0" fillId="0" borderId="9" xfId="0" applyFont="1" applyBorder="1"/>
    <xf numFmtId="0" fontId="1" fillId="0" borderId="0" xfId="0" applyFont="1" applyBorder="1" applyAlignment="1">
      <alignment horizontal="right"/>
    </xf>
    <xf numFmtId="3" fontId="1" fillId="0" borderId="10" xfId="0" applyNumberFormat="1" applyFont="1" applyBorder="1"/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70" fontId="12" fillId="0" borderId="12" xfId="0" applyNumberFormat="1" applyFont="1" applyBorder="1" applyAlignment="1">
      <alignment horizontal="left" vertical="center"/>
    </xf>
    <xf numFmtId="170" fontId="12" fillId="0" borderId="9" xfId="0" applyNumberFormat="1" applyFont="1" applyBorder="1" applyAlignment="1">
      <alignment horizontal="left" vertical="center"/>
    </xf>
    <xf numFmtId="172" fontId="12" fillId="0" borderId="11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173" fontId="9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2" fontId="12" fillId="0" borderId="16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4" fontId="19" fillId="0" borderId="0" xfId="0" applyNumberFormat="1" applyFont="1" applyAlignment="1">
      <alignment horizontal="left" vertical="center"/>
    </xf>
    <xf numFmtId="0" fontId="3" fillId="0" borderId="0" xfId="0" applyFont="1"/>
    <xf numFmtId="4" fontId="2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42" fontId="0" fillId="0" borderId="0" xfId="0" applyNumberFormat="1" applyAlignment="1">
      <alignment horizontal="right"/>
    </xf>
    <xf numFmtId="0" fontId="20" fillId="0" borderId="0" xfId="0" applyFont="1"/>
    <xf numFmtId="0" fontId="2" fillId="0" borderId="0" xfId="0" applyFont="1"/>
    <xf numFmtId="0" fontId="2" fillId="0" borderId="15" xfId="0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11" fillId="0" borderId="0" xfId="0" applyFont="1" applyBorder="1"/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14" fillId="2" borderId="17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/>
    </xf>
    <xf numFmtId="14" fontId="14" fillId="4" borderId="22" xfId="0" applyNumberFormat="1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80" fontId="12" fillId="2" borderId="21" xfId="0" applyNumberFormat="1" applyFont="1" applyFill="1" applyBorder="1" applyAlignment="1">
      <alignment horizontal="right" vertical="center"/>
    </xf>
    <xf numFmtId="180" fontId="12" fillId="2" borderId="11" xfId="0" applyNumberFormat="1" applyFont="1" applyFill="1" applyBorder="1" applyAlignment="1">
      <alignment horizontal="right" vertical="center"/>
    </xf>
    <xf numFmtId="180" fontId="12" fillId="3" borderId="25" xfId="0" applyNumberFormat="1" applyFont="1" applyFill="1" applyBorder="1" applyAlignment="1">
      <alignment horizontal="right" vertical="center"/>
    </xf>
    <xf numFmtId="180" fontId="12" fillId="3" borderId="11" xfId="0" applyNumberFormat="1" applyFont="1" applyFill="1" applyBorder="1" applyAlignment="1">
      <alignment horizontal="right" vertical="center"/>
    </xf>
    <xf numFmtId="180" fontId="12" fillId="4" borderId="15" xfId="0" applyNumberFormat="1" applyFont="1" applyFill="1" applyBorder="1" applyAlignment="1">
      <alignment horizontal="right" vertical="center"/>
    </xf>
    <xf numFmtId="180" fontId="12" fillId="4" borderId="26" xfId="0" applyNumberFormat="1" applyFont="1" applyFill="1" applyBorder="1" applyAlignment="1">
      <alignment horizontal="right" vertical="center"/>
    </xf>
    <xf numFmtId="180" fontId="15" fillId="4" borderId="27" xfId="0" applyNumberFormat="1" applyFont="1" applyFill="1" applyBorder="1" applyAlignment="1">
      <alignment vertical="center"/>
    </xf>
    <xf numFmtId="180" fontId="12" fillId="2" borderId="25" xfId="0" applyNumberFormat="1" applyFont="1" applyFill="1" applyBorder="1" applyAlignment="1">
      <alignment horizontal="right" vertical="center"/>
    </xf>
    <xf numFmtId="180" fontId="12" fillId="2" borderId="16" xfId="0" applyNumberFormat="1" applyFont="1" applyFill="1" applyBorder="1" applyAlignment="1">
      <alignment horizontal="right" vertical="center"/>
    </xf>
    <xf numFmtId="180" fontId="12" fillId="3" borderId="18" xfId="0" applyNumberFormat="1" applyFont="1" applyFill="1" applyBorder="1" applyAlignment="1">
      <alignment horizontal="right" vertical="center"/>
    </xf>
    <xf numFmtId="180" fontId="12" fillId="4" borderId="9" xfId="0" applyNumberFormat="1" applyFont="1" applyFill="1" applyBorder="1" applyAlignment="1">
      <alignment horizontal="right" vertical="center"/>
    </xf>
    <xf numFmtId="180" fontId="12" fillId="4" borderId="28" xfId="0" applyNumberFormat="1" applyFont="1" applyFill="1" applyBorder="1" applyAlignment="1">
      <alignment horizontal="right" vertical="center"/>
    </xf>
    <xf numFmtId="180" fontId="12" fillId="2" borderId="26" xfId="0" applyNumberFormat="1" applyFont="1" applyFill="1" applyBorder="1" applyAlignment="1">
      <alignment horizontal="right" vertical="center"/>
    </xf>
    <xf numFmtId="180" fontId="12" fillId="4" borderId="29" xfId="0" applyNumberFormat="1" applyFont="1" applyFill="1" applyBorder="1" applyAlignment="1">
      <alignment horizontal="right" vertical="center"/>
    </xf>
    <xf numFmtId="180" fontId="15" fillId="4" borderId="30" xfId="0" applyNumberFormat="1" applyFont="1" applyFill="1" applyBorder="1" applyAlignment="1">
      <alignment vertical="center"/>
    </xf>
    <xf numFmtId="180" fontId="16" fillId="2" borderId="11" xfId="0" applyNumberFormat="1" applyFont="1" applyFill="1" applyBorder="1" applyAlignment="1">
      <alignment horizontal="right" vertical="center"/>
    </xf>
    <xf numFmtId="180" fontId="16" fillId="3" borderId="25" xfId="0" applyNumberFormat="1" applyFont="1" applyFill="1" applyBorder="1" applyAlignment="1">
      <alignment horizontal="right" vertical="center"/>
    </xf>
    <xf numFmtId="180" fontId="16" fillId="4" borderId="31" xfId="0" applyNumberFormat="1" applyFont="1" applyFill="1" applyBorder="1" applyAlignment="1">
      <alignment horizontal="right" vertical="center"/>
    </xf>
    <xf numFmtId="180" fontId="15" fillId="4" borderId="32" xfId="0" applyNumberFormat="1" applyFont="1" applyFill="1" applyBorder="1" applyAlignment="1">
      <alignment vertical="center"/>
    </xf>
    <xf numFmtId="180" fontId="12" fillId="2" borderId="26" xfId="0" applyNumberFormat="1" applyFont="1" applyFill="1" applyBorder="1" applyAlignment="1">
      <alignment vertical="center"/>
    </xf>
    <xf numFmtId="180" fontId="12" fillId="2" borderId="11" xfId="0" applyNumberFormat="1" applyFont="1" applyFill="1" applyBorder="1" applyAlignment="1">
      <alignment vertical="center"/>
    </xf>
    <xf numFmtId="180" fontId="12" fillId="4" borderId="33" xfId="0" applyNumberFormat="1" applyFont="1" applyFill="1" applyBorder="1" applyAlignment="1">
      <alignment vertical="center"/>
    </xf>
    <xf numFmtId="180" fontId="12" fillId="4" borderId="34" xfId="0" applyNumberFormat="1" applyFont="1" applyFill="1" applyBorder="1" applyAlignment="1">
      <alignment vertical="center"/>
    </xf>
    <xf numFmtId="180" fontId="15" fillId="4" borderId="34" xfId="0" applyNumberFormat="1" applyFont="1" applyFill="1" applyBorder="1" applyAlignment="1">
      <alignment vertical="center"/>
    </xf>
    <xf numFmtId="180" fontId="15" fillId="4" borderId="23" xfId="0" applyNumberFormat="1" applyFont="1" applyFill="1" applyBorder="1" applyAlignment="1">
      <alignment vertical="center"/>
    </xf>
    <xf numFmtId="180" fontId="18" fillId="3" borderId="35" xfId="0" applyNumberFormat="1" applyFont="1" applyFill="1" applyBorder="1" applyAlignment="1">
      <alignment horizontal="right" vertical="center"/>
    </xf>
    <xf numFmtId="180" fontId="18" fillId="4" borderId="35" xfId="0" applyNumberFormat="1" applyFont="1" applyFill="1" applyBorder="1" applyAlignment="1">
      <alignment horizontal="right" vertical="center"/>
    </xf>
    <xf numFmtId="180" fontId="16" fillId="4" borderId="25" xfId="0" applyNumberFormat="1" applyFont="1" applyFill="1" applyBorder="1" applyAlignment="1">
      <alignment horizontal="right" vertical="center"/>
    </xf>
    <xf numFmtId="180" fontId="18" fillId="4" borderId="36" xfId="0" applyNumberFormat="1" applyFont="1" applyFill="1" applyBorder="1" applyAlignment="1">
      <alignment horizontal="right" vertical="center"/>
    </xf>
    <xf numFmtId="180" fontId="12" fillId="2" borderId="37" xfId="0" applyNumberFormat="1" applyFont="1" applyFill="1" applyBorder="1" applyAlignment="1">
      <alignment horizontal="right" vertical="center"/>
    </xf>
    <xf numFmtId="180" fontId="16" fillId="2" borderId="29" xfId="0" applyNumberFormat="1" applyFont="1" applyFill="1" applyBorder="1" applyAlignment="1">
      <alignment vertical="center"/>
    </xf>
    <xf numFmtId="180" fontId="15" fillId="2" borderId="38" xfId="0" applyNumberFormat="1" applyFont="1" applyFill="1" applyBorder="1" applyAlignment="1">
      <alignment vertical="center"/>
    </xf>
    <xf numFmtId="180" fontId="15" fillId="2" borderId="6" xfId="0" applyNumberFormat="1" applyFont="1" applyFill="1" applyBorder="1" applyAlignment="1">
      <alignment vertical="center"/>
    </xf>
    <xf numFmtId="180" fontId="12" fillId="2" borderId="19" xfId="0" applyNumberFormat="1" applyFont="1" applyFill="1" applyBorder="1" applyAlignment="1">
      <alignment vertical="center"/>
    </xf>
    <xf numFmtId="180" fontId="15" fillId="4" borderId="39" xfId="0" applyNumberFormat="1" applyFont="1" applyFill="1" applyBorder="1" applyAlignment="1">
      <alignment horizontal="right" vertical="center"/>
    </xf>
    <xf numFmtId="180" fontId="12" fillId="3" borderId="15" xfId="0" applyNumberFormat="1" applyFont="1" applyFill="1" applyBorder="1" applyAlignment="1">
      <alignment vertical="center"/>
    </xf>
    <xf numFmtId="180" fontId="12" fillId="3" borderId="18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14" fontId="22" fillId="0" borderId="0" xfId="0" applyNumberFormat="1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7" xfId="0" applyFont="1" applyBorder="1" applyAlignment="1">
      <alignment vertical="center" wrapText="1"/>
    </xf>
    <xf numFmtId="180" fontId="12" fillId="2" borderId="40" xfId="0" applyNumberFormat="1" applyFont="1" applyFill="1" applyBorder="1" applyAlignment="1">
      <alignment horizontal="right" vertical="center"/>
    </xf>
    <xf numFmtId="180" fontId="12" fillId="2" borderId="41" xfId="0" applyNumberFormat="1" applyFont="1" applyFill="1" applyBorder="1" applyAlignment="1">
      <alignment vertical="center"/>
    </xf>
    <xf numFmtId="180" fontId="12" fillId="2" borderId="40" xfId="0" applyNumberFormat="1" applyFont="1" applyFill="1" applyBorder="1" applyAlignment="1">
      <alignment vertical="center"/>
    </xf>
    <xf numFmtId="180" fontId="12" fillId="2" borderId="42" xfId="0" applyNumberFormat="1" applyFont="1" applyFill="1" applyBorder="1" applyAlignment="1">
      <alignment horizontal="right" vertical="center"/>
    </xf>
    <xf numFmtId="180" fontId="15" fillId="4" borderId="4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180" fontId="12" fillId="2" borderId="44" xfId="0" applyNumberFormat="1" applyFont="1" applyFill="1" applyBorder="1" applyAlignment="1">
      <alignment vertical="center"/>
    </xf>
    <xf numFmtId="180" fontId="12" fillId="3" borderId="45" xfId="0" applyNumberFormat="1" applyFont="1" applyFill="1" applyBorder="1" applyAlignment="1">
      <alignment horizontal="right" vertical="center"/>
    </xf>
    <xf numFmtId="180" fontId="12" fillId="3" borderId="46" xfId="0" applyNumberFormat="1" applyFont="1" applyFill="1" applyBorder="1" applyAlignment="1">
      <alignment horizontal="right" vertical="center"/>
    </xf>
    <xf numFmtId="180" fontId="12" fillId="3" borderId="40" xfId="0" applyNumberFormat="1" applyFont="1" applyFill="1" applyBorder="1" applyAlignment="1">
      <alignment horizontal="right" vertical="center"/>
    </xf>
    <xf numFmtId="180" fontId="12" fillId="4" borderId="0" xfId="0" applyNumberFormat="1" applyFont="1" applyFill="1" applyBorder="1" applyAlignment="1">
      <alignment horizontal="right" vertical="center"/>
    </xf>
    <xf numFmtId="180" fontId="12" fillId="4" borderId="47" xfId="0" applyNumberFormat="1" applyFont="1" applyFill="1" applyBorder="1" applyAlignment="1">
      <alignment horizontal="left" vertical="center"/>
    </xf>
    <xf numFmtId="180" fontId="12" fillId="4" borderId="41" xfId="0" applyNumberFormat="1" applyFont="1" applyFill="1" applyBorder="1" applyAlignment="1">
      <alignment vertical="center"/>
    </xf>
    <xf numFmtId="180" fontId="12" fillId="4" borderId="48" xfId="0" applyNumberFormat="1" applyFont="1" applyFill="1" applyBorder="1" applyAlignment="1">
      <alignment vertical="center"/>
    </xf>
    <xf numFmtId="180" fontId="12" fillId="4" borderId="41" xfId="0" applyNumberFormat="1" applyFont="1" applyFill="1" applyBorder="1" applyAlignment="1">
      <alignment horizontal="right" vertical="center"/>
    </xf>
    <xf numFmtId="180" fontId="12" fillId="4" borderId="48" xfId="0" applyNumberFormat="1" applyFont="1" applyFill="1" applyBorder="1" applyAlignment="1">
      <alignment horizontal="right" vertical="center"/>
    </xf>
    <xf numFmtId="180" fontId="15" fillId="4" borderId="49" xfId="0" applyNumberFormat="1" applyFont="1" applyFill="1" applyBorder="1" applyAlignment="1">
      <alignment vertical="center"/>
    </xf>
    <xf numFmtId="180" fontId="15" fillId="4" borderId="50" xfId="0" applyNumberFormat="1" applyFont="1" applyFill="1" applyBorder="1" applyAlignment="1">
      <alignment vertical="center"/>
    </xf>
    <xf numFmtId="180" fontId="12" fillId="4" borderId="22" xfId="0" applyNumberFormat="1" applyFont="1" applyFill="1" applyBorder="1" applyAlignment="1">
      <alignment horizontal="right" vertical="center"/>
    </xf>
    <xf numFmtId="180" fontId="12" fillId="4" borderId="31" xfId="0" applyNumberFormat="1" applyFont="1" applyFill="1" applyBorder="1" applyAlignment="1">
      <alignment horizontal="right" vertical="center"/>
    </xf>
    <xf numFmtId="180" fontId="15" fillId="4" borderId="51" xfId="0" applyNumberFormat="1" applyFont="1" applyFill="1" applyBorder="1" applyAlignment="1">
      <alignment vertical="center"/>
    </xf>
    <xf numFmtId="180" fontId="15" fillId="4" borderId="52" xfId="0" applyNumberFormat="1" applyFont="1" applyFill="1" applyBorder="1" applyAlignment="1">
      <alignment horizontal="right" vertical="center"/>
    </xf>
    <xf numFmtId="180" fontId="15" fillId="4" borderId="53" xfId="0" applyNumberFormat="1" applyFont="1" applyFill="1" applyBorder="1" applyAlignment="1">
      <alignment horizontal="right" vertical="center"/>
    </xf>
    <xf numFmtId="180" fontId="15" fillId="2" borderId="54" xfId="0" applyNumberFormat="1" applyFont="1" applyFill="1" applyBorder="1" applyAlignment="1">
      <alignment horizontal="right" vertical="center"/>
    </xf>
    <xf numFmtId="180" fontId="15" fillId="2" borderId="55" xfId="0" applyNumberFormat="1" applyFont="1" applyFill="1" applyBorder="1" applyAlignment="1">
      <alignment horizontal="right" vertical="center"/>
    </xf>
    <xf numFmtId="180" fontId="15" fillId="4" borderId="54" xfId="0" applyNumberFormat="1" applyFont="1" applyFill="1" applyBorder="1" applyAlignment="1">
      <alignment horizontal="right" vertical="center"/>
    </xf>
    <xf numFmtId="180" fontId="15" fillId="4" borderId="56" xfId="0" applyNumberFormat="1" applyFont="1" applyFill="1" applyBorder="1" applyAlignment="1">
      <alignment horizontal="right" vertical="center"/>
    </xf>
    <xf numFmtId="180" fontId="12" fillId="2" borderId="57" xfId="0" applyNumberFormat="1" applyFont="1" applyFill="1" applyBorder="1" applyAlignment="1">
      <alignment horizontal="right" vertical="center"/>
    </xf>
    <xf numFmtId="180" fontId="12" fillId="4" borderId="21" xfId="0" applyNumberFormat="1" applyFont="1" applyFill="1" applyBorder="1" applyAlignment="1">
      <alignment horizontal="right" vertical="center"/>
    </xf>
    <xf numFmtId="180" fontId="12" fillId="4" borderId="58" xfId="0" applyNumberFormat="1" applyFont="1" applyFill="1" applyBorder="1" applyAlignment="1">
      <alignment horizontal="right" vertical="center"/>
    </xf>
    <xf numFmtId="180" fontId="15" fillId="4" borderId="59" xfId="0" applyNumberFormat="1" applyFont="1" applyFill="1" applyBorder="1" applyAlignment="1">
      <alignment vertical="center"/>
    </xf>
    <xf numFmtId="180" fontId="15" fillId="2" borderId="54" xfId="0" applyNumberFormat="1" applyFont="1" applyFill="1" applyBorder="1" applyAlignment="1">
      <alignment vertical="center"/>
    </xf>
    <xf numFmtId="180" fontId="12" fillId="2" borderId="60" xfId="0" applyNumberFormat="1" applyFont="1" applyFill="1" applyBorder="1" applyAlignment="1">
      <alignment vertical="center"/>
    </xf>
    <xf numFmtId="180" fontId="12" fillId="2" borderId="61" xfId="0" applyNumberFormat="1" applyFont="1" applyFill="1" applyBorder="1" applyAlignment="1">
      <alignment horizontal="right" vertical="center"/>
    </xf>
    <xf numFmtId="180" fontId="12" fillId="4" borderId="60" xfId="0" applyNumberFormat="1" applyFont="1" applyFill="1" applyBorder="1" applyAlignment="1">
      <alignment horizontal="right" vertical="center"/>
    </xf>
    <xf numFmtId="180" fontId="12" fillId="4" borderId="62" xfId="0" applyNumberFormat="1" applyFont="1" applyFill="1" applyBorder="1" applyAlignment="1">
      <alignment horizontal="right" vertical="center"/>
    </xf>
    <xf numFmtId="180" fontId="15" fillId="4" borderId="63" xfId="0" applyNumberFormat="1" applyFont="1" applyFill="1" applyBorder="1" applyAlignment="1">
      <alignment vertical="center"/>
    </xf>
    <xf numFmtId="180" fontId="15" fillId="2" borderId="45" xfId="0" applyNumberFormat="1" applyFont="1" applyFill="1" applyBorder="1" applyAlignment="1">
      <alignment vertical="center"/>
    </xf>
    <xf numFmtId="180" fontId="15" fillId="2" borderId="64" xfId="0" applyNumberFormat="1" applyFont="1" applyFill="1" applyBorder="1" applyAlignment="1">
      <alignment horizontal="right" vertical="center"/>
    </xf>
    <xf numFmtId="180" fontId="15" fillId="4" borderId="44" xfId="0" applyNumberFormat="1" applyFont="1" applyFill="1" applyBorder="1" applyAlignment="1">
      <alignment horizontal="right" vertical="center"/>
    </xf>
    <xf numFmtId="180" fontId="15" fillId="4" borderId="65" xfId="0" applyNumberFormat="1" applyFont="1" applyFill="1" applyBorder="1" applyAlignment="1">
      <alignment horizontal="right" vertical="center"/>
    </xf>
    <xf numFmtId="180" fontId="15" fillId="4" borderId="66" xfId="0" applyNumberFormat="1" applyFont="1" applyFill="1" applyBorder="1" applyAlignment="1">
      <alignment vertical="center"/>
    </xf>
    <xf numFmtId="0" fontId="12" fillId="0" borderId="0" xfId="0" applyFont="1"/>
    <xf numFmtId="0" fontId="15" fillId="0" borderId="0" xfId="0" applyFont="1" applyAlignment="1">
      <alignment horizontal="right" vertical="center"/>
    </xf>
    <xf numFmtId="0" fontId="12" fillId="0" borderId="0" xfId="0" applyFont="1" applyBorder="1"/>
    <xf numFmtId="0" fontId="26" fillId="2" borderId="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172" fontId="15" fillId="0" borderId="15" xfId="0" quotePrefix="1" applyNumberFormat="1" applyFont="1" applyBorder="1" applyAlignment="1">
      <alignment horizontal="left"/>
    </xf>
    <xf numFmtId="170" fontId="15" fillId="0" borderId="4" xfId="0" applyNumberFormat="1" applyFont="1" applyBorder="1" applyAlignment="1">
      <alignment horizontal="left"/>
    </xf>
    <xf numFmtId="172" fontId="15" fillId="0" borderId="67" xfId="0" applyNumberFormat="1" applyFont="1" applyBorder="1" applyAlignment="1">
      <alignment horizontal="right"/>
    </xf>
    <xf numFmtId="172" fontId="15" fillId="0" borderId="68" xfId="0" quotePrefix="1" applyNumberFormat="1" applyFont="1" applyBorder="1" applyAlignment="1">
      <alignment horizontal="left"/>
    </xf>
    <xf numFmtId="0" fontId="12" fillId="0" borderId="69" xfId="0" applyFont="1" applyBorder="1"/>
    <xf numFmtId="0" fontId="12" fillId="0" borderId="69" xfId="0" applyFont="1" applyBorder="1" applyAlignment="1">
      <alignment horizontal="left"/>
    </xf>
    <xf numFmtId="0" fontId="12" fillId="0" borderId="70" xfId="0" applyFont="1" applyBorder="1"/>
    <xf numFmtId="0" fontId="15" fillId="0" borderId="5" xfId="0" applyFont="1" applyBorder="1" applyAlignment="1">
      <alignment horizontal="right"/>
    </xf>
    <xf numFmtId="172" fontId="15" fillId="0" borderId="71" xfId="0" quotePrefix="1" applyNumberFormat="1" applyFont="1" applyBorder="1" applyAlignment="1">
      <alignment horizontal="left"/>
    </xf>
    <xf numFmtId="0" fontId="12" fillId="0" borderId="71" xfId="0" applyFont="1" applyBorder="1"/>
    <xf numFmtId="0" fontId="12" fillId="0" borderId="72" xfId="0" applyFont="1" applyBorder="1"/>
    <xf numFmtId="0" fontId="15" fillId="0" borderId="0" xfId="0" applyFont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9" fillId="0" borderId="0" xfId="0" applyFont="1"/>
    <xf numFmtId="0" fontId="12" fillId="0" borderId="28" xfId="0" applyFont="1" applyBorder="1"/>
    <xf numFmtId="0" fontId="12" fillId="0" borderId="73" xfId="0" applyFont="1" applyBorder="1"/>
    <xf numFmtId="0" fontId="12" fillId="0" borderId="74" xfId="0" applyFont="1" applyBorder="1"/>
    <xf numFmtId="0" fontId="12" fillId="0" borderId="28" xfId="0" applyFont="1" applyBorder="1" applyAlignment="1">
      <alignment horizontal="center"/>
    </xf>
    <xf numFmtId="0" fontId="13" fillId="2" borderId="26" xfId="0" applyFont="1" applyFill="1" applyBorder="1" applyAlignment="1">
      <alignment horizontal="center" vertical="center" wrapText="1"/>
    </xf>
    <xf numFmtId="0" fontId="20" fillId="0" borderId="0" xfId="0" quotePrefix="1" applyFont="1" applyBorder="1" applyAlignment="1">
      <alignment horizontal="left"/>
    </xf>
    <xf numFmtId="180" fontId="30" fillId="2" borderId="35" xfId="0" applyNumberFormat="1" applyFont="1" applyFill="1" applyBorder="1" applyAlignment="1">
      <alignment vertical="center"/>
    </xf>
    <xf numFmtId="180" fontId="30" fillId="2" borderId="75" xfId="0" applyNumberFormat="1" applyFont="1" applyFill="1" applyBorder="1" applyAlignment="1">
      <alignment vertical="center"/>
    </xf>
    <xf numFmtId="180" fontId="30" fillId="4" borderId="35" xfId="0" applyNumberFormat="1" applyFont="1" applyFill="1" applyBorder="1" applyAlignment="1">
      <alignment horizontal="right" vertical="center"/>
    </xf>
    <xf numFmtId="180" fontId="30" fillId="4" borderId="36" xfId="0" applyNumberFormat="1" applyFont="1" applyFill="1" applyBorder="1" applyAlignment="1">
      <alignment horizontal="right" vertical="center"/>
    </xf>
    <xf numFmtId="180" fontId="30" fillId="4" borderId="39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13" fillId="4" borderId="76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77" xfId="0" applyFont="1" applyFill="1" applyBorder="1" applyAlignment="1">
      <alignment horizontal="center" vertical="center" wrapText="1"/>
    </xf>
    <xf numFmtId="0" fontId="13" fillId="4" borderId="78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14" fontId="14" fillId="2" borderId="8" xfId="0" applyNumberFormat="1" applyFont="1" applyFill="1" applyBorder="1" applyAlignment="1">
      <alignment horizontal="left" vertical="center"/>
    </xf>
    <xf numFmtId="14" fontId="14" fillId="2" borderId="31" xfId="0" applyNumberFormat="1" applyFont="1" applyFill="1" applyBorder="1" applyAlignment="1">
      <alignment horizontal="left" vertical="center"/>
    </xf>
    <xf numFmtId="0" fontId="31" fillId="0" borderId="15" xfId="0" applyFont="1" applyBorder="1" applyAlignment="1">
      <alignment vertical="center"/>
    </xf>
    <xf numFmtId="0" fontId="31" fillId="0" borderId="15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/>
    </xf>
    <xf numFmtId="0" fontId="32" fillId="0" borderId="2" xfId="0" applyFont="1" applyBorder="1"/>
    <xf numFmtId="0" fontId="23" fillId="0" borderId="0" xfId="0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2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15" xfId="0" applyFont="1" applyBorder="1"/>
    <xf numFmtId="0" fontId="12" fillId="0" borderId="0" xfId="0" applyFont="1" applyBorder="1" applyAlignment="1"/>
    <xf numFmtId="0" fontId="31" fillId="0" borderId="9" xfId="0" applyFont="1" applyBorder="1" applyAlignment="1">
      <alignment vertical="center"/>
    </xf>
    <xf numFmtId="0" fontId="31" fillId="0" borderId="9" xfId="0" applyFont="1" applyBorder="1" applyAlignment="1">
      <alignment horizontal="left" vertical="center"/>
    </xf>
    <xf numFmtId="0" fontId="18" fillId="0" borderId="0" xfId="0" applyFont="1"/>
    <xf numFmtId="0" fontId="18" fillId="0" borderId="11" xfId="0" applyFont="1" applyBorder="1"/>
    <xf numFmtId="0" fontId="33" fillId="0" borderId="79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3" fillId="0" borderId="79" xfId="0" applyFont="1" applyFill="1" applyBorder="1" applyAlignment="1">
      <alignment horizontal="center"/>
    </xf>
    <xf numFmtId="0" fontId="33" fillId="0" borderId="79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170" fontId="18" fillId="0" borderId="80" xfId="0" applyNumberFormat="1" applyFont="1" applyBorder="1" applyAlignment="1">
      <alignment horizontal="left"/>
    </xf>
    <xf numFmtId="172" fontId="18" fillId="0" borderId="81" xfId="0" applyNumberFormat="1" applyFont="1" applyBorder="1"/>
    <xf numFmtId="3" fontId="18" fillId="0" borderId="57" xfId="0" applyNumberFormat="1" applyFont="1" applyBorder="1"/>
    <xf numFmtId="3" fontId="18" fillId="0" borderId="20" xfId="0" applyNumberFormat="1" applyFont="1" applyBorder="1"/>
    <xf numFmtId="170" fontId="18" fillId="0" borderId="33" xfId="0" applyNumberFormat="1" applyFont="1" applyBorder="1" applyAlignment="1">
      <alignment horizontal="left"/>
    </xf>
    <xf numFmtId="172" fontId="18" fillId="0" borderId="11" xfId="0" applyNumberFormat="1" applyFont="1" applyBorder="1"/>
    <xf numFmtId="3" fontId="18" fillId="0" borderId="79" xfId="0" applyNumberFormat="1" applyFont="1" applyBorder="1"/>
    <xf numFmtId="3" fontId="18" fillId="0" borderId="26" xfId="0" applyNumberFormat="1" applyFont="1" applyBorder="1"/>
    <xf numFmtId="3" fontId="18" fillId="0" borderId="82" xfId="0" applyNumberFormat="1" applyFont="1" applyBorder="1"/>
    <xf numFmtId="170" fontId="18" fillId="0" borderId="7" xfId="0" applyNumberFormat="1" applyFont="1" applyBorder="1" applyAlignment="1">
      <alignment horizontal="left"/>
    </xf>
    <xf numFmtId="172" fontId="18" fillId="0" borderId="8" xfId="0" applyNumberFormat="1" applyFont="1" applyBorder="1"/>
    <xf numFmtId="3" fontId="18" fillId="0" borderId="31" xfId="0" applyNumberFormat="1" applyFont="1" applyBorder="1"/>
    <xf numFmtId="171" fontId="18" fillId="0" borderId="64" xfId="0" applyNumberFormat="1" applyFont="1" applyBorder="1"/>
    <xf numFmtId="171" fontId="18" fillId="0" borderId="31" xfId="0" applyNumberFormat="1" applyFont="1" applyBorder="1"/>
    <xf numFmtId="171" fontId="18" fillId="0" borderId="46" xfId="0" applyNumberFormat="1" applyFont="1" applyBorder="1"/>
    <xf numFmtId="170" fontId="18" fillId="0" borderId="7" xfId="0" applyNumberFormat="1" applyFont="1" applyBorder="1"/>
    <xf numFmtId="172" fontId="18" fillId="0" borderId="11" xfId="0" applyNumberFormat="1" applyFont="1" applyBorder="1" applyAlignment="1">
      <alignment horizontal="left"/>
    </xf>
    <xf numFmtId="171" fontId="18" fillId="0" borderId="79" xfId="0" applyNumberFormat="1" applyFont="1" applyBorder="1"/>
    <xf numFmtId="171" fontId="18" fillId="0" borderId="26" xfId="0" applyNumberFormat="1" applyFont="1" applyBorder="1"/>
    <xf numFmtId="170" fontId="18" fillId="0" borderId="33" xfId="0" applyNumberFormat="1" applyFont="1" applyBorder="1"/>
    <xf numFmtId="0" fontId="36" fillId="0" borderId="0" xfId="0" applyFont="1" applyBorder="1"/>
    <xf numFmtId="0" fontId="18" fillId="0" borderId="0" xfId="0" applyFont="1" applyBorder="1"/>
    <xf numFmtId="0" fontId="18" fillId="0" borderId="15" xfId="0" applyFont="1" applyBorder="1"/>
    <xf numFmtId="0" fontId="18" fillId="0" borderId="83" xfId="0" applyFont="1" applyBorder="1"/>
    <xf numFmtId="0" fontId="18" fillId="0" borderId="28" xfId="0" applyFont="1" applyBorder="1" applyAlignment="1">
      <alignment horizontal="right"/>
    </xf>
    <xf numFmtId="0" fontId="18" fillId="0" borderId="84" xfId="0" applyFont="1" applyBorder="1"/>
    <xf numFmtId="173" fontId="18" fillId="0" borderId="0" xfId="0" applyNumberFormat="1" applyFont="1"/>
    <xf numFmtId="0" fontId="18" fillId="0" borderId="26" xfId="0" applyFont="1" applyBorder="1"/>
    <xf numFmtId="0" fontId="18" fillId="0" borderId="29" xfId="0" applyFont="1" applyBorder="1"/>
    <xf numFmtId="0" fontId="12" fillId="0" borderId="26" xfId="0" applyFont="1" applyBorder="1"/>
    <xf numFmtId="0" fontId="12" fillId="0" borderId="29" xfId="0" applyFont="1" applyBorder="1"/>
    <xf numFmtId="0" fontId="35" fillId="0" borderId="26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172" fontId="18" fillId="0" borderId="69" xfId="0" applyNumberFormat="1" applyFont="1" applyBorder="1"/>
    <xf numFmtId="3" fontId="16" fillId="0" borderId="85" xfId="0" applyNumberFormat="1" applyFont="1" applyBorder="1"/>
    <xf numFmtId="3" fontId="16" fillId="0" borderId="40" xfId="0" applyNumberFormat="1" applyFont="1" applyBorder="1"/>
    <xf numFmtId="172" fontId="18" fillId="0" borderId="69" xfId="0" applyNumberFormat="1" applyFont="1" applyBorder="1" applyAlignment="1">
      <alignment horizontal="left"/>
    </xf>
    <xf numFmtId="0" fontId="30" fillId="0" borderId="13" xfId="0" applyFont="1" applyBorder="1"/>
    <xf numFmtId="0" fontId="30" fillId="0" borderId="14" xfId="0" applyFont="1" applyBorder="1"/>
    <xf numFmtId="3" fontId="30" fillId="0" borderId="75" xfId="0" applyNumberFormat="1" applyFont="1" applyBorder="1"/>
    <xf numFmtId="0" fontId="37" fillId="0" borderId="0" xfId="0" applyFont="1"/>
    <xf numFmtId="0" fontId="33" fillId="5" borderId="20" xfId="0" applyFont="1" applyFill="1" applyBorder="1" applyAlignment="1">
      <alignment horizontal="center" vertical="center"/>
    </xf>
    <xf numFmtId="0" fontId="33" fillId="5" borderId="57" xfId="0" applyFont="1" applyFill="1" applyBorder="1" applyAlignment="1">
      <alignment horizontal="center" vertical="center"/>
    </xf>
    <xf numFmtId="0" fontId="33" fillId="5" borderId="76" xfId="0" applyFont="1" applyFill="1" applyBorder="1" applyAlignment="1">
      <alignment horizontal="center" vertical="center"/>
    </xf>
    <xf numFmtId="0" fontId="33" fillId="5" borderId="81" xfId="0" applyFont="1" applyFill="1" applyBorder="1" applyAlignment="1">
      <alignment horizontal="center" vertical="center"/>
    </xf>
    <xf numFmtId="0" fontId="34" fillId="5" borderId="57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0" fillId="0" borderId="12" xfId="0" applyFont="1" applyBorder="1"/>
    <xf numFmtId="4" fontId="26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0" fillId="0" borderId="15" xfId="0" applyBorder="1"/>
    <xf numFmtId="0" fontId="17" fillId="2" borderId="2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14" fontId="14" fillId="4" borderId="86" xfId="0" applyNumberFormat="1" applyFont="1" applyFill="1" applyBorder="1" applyAlignment="1">
      <alignment horizontal="center" vertical="center"/>
    </xf>
    <xf numFmtId="0" fontId="14" fillId="4" borderId="87" xfId="0" applyFont="1" applyFill="1" applyBorder="1" applyAlignment="1">
      <alignment horizontal="center" vertical="center"/>
    </xf>
    <xf numFmtId="0" fontId="33" fillId="0" borderId="79" xfId="0" applyFont="1" applyFill="1" applyBorder="1" applyAlignment="1">
      <alignment horizontal="left"/>
    </xf>
    <xf numFmtId="3" fontId="18" fillId="0" borderId="57" xfId="0" applyNumberFormat="1" applyFont="1" applyFill="1" applyBorder="1"/>
    <xf numFmtId="3" fontId="18" fillId="0" borderId="79" xfId="0" applyNumberFormat="1" applyFont="1" applyFill="1" applyBorder="1"/>
    <xf numFmtId="3" fontId="12" fillId="0" borderId="79" xfId="0" applyNumberFormat="1" applyFont="1" applyFill="1" applyBorder="1"/>
    <xf numFmtId="3" fontId="12" fillId="0" borderId="64" xfId="0" applyNumberFormat="1" applyFont="1" applyFill="1" applyBorder="1"/>
    <xf numFmtId="3" fontId="16" fillId="0" borderId="40" xfId="0" applyNumberFormat="1" applyFont="1" applyFill="1" applyBorder="1"/>
    <xf numFmtId="3" fontId="18" fillId="0" borderId="40" xfId="0" applyNumberFormat="1" applyFont="1" applyFill="1" applyBorder="1"/>
    <xf numFmtId="3" fontId="30" fillId="0" borderId="75" xfId="0" applyNumberFormat="1" applyFont="1" applyFill="1" applyBorder="1"/>
    <xf numFmtId="0" fontId="33" fillId="5" borderId="57" xfId="0" applyFont="1" applyFill="1" applyBorder="1" applyAlignment="1">
      <alignment horizontal="center" vertical="top" wrapText="1"/>
    </xf>
    <xf numFmtId="0" fontId="3" fillId="0" borderId="0" xfId="0" applyFont="1" applyBorder="1"/>
    <xf numFmtId="172" fontId="12" fillId="0" borderId="8" xfId="0" applyNumberFormat="1" applyFont="1" applyBorder="1" applyAlignment="1">
      <alignment vertical="center"/>
    </xf>
    <xf numFmtId="180" fontId="12" fillId="2" borderId="31" xfId="0" applyNumberFormat="1" applyFont="1" applyFill="1" applyBorder="1" applyAlignment="1">
      <alignment vertical="center"/>
    </xf>
    <xf numFmtId="180" fontId="12" fillId="2" borderId="8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172" fontId="12" fillId="0" borderId="69" xfId="0" applyNumberFormat="1" applyFont="1" applyBorder="1" applyAlignment="1">
      <alignment vertical="center"/>
    </xf>
    <xf numFmtId="180" fontId="16" fillId="2" borderId="85" xfId="0" applyNumberFormat="1" applyFont="1" applyFill="1" applyBorder="1" applyAlignment="1">
      <alignment vertical="center"/>
    </xf>
    <xf numFmtId="180" fontId="16" fillId="2" borderId="69" xfId="0" applyNumberFormat="1" applyFont="1" applyFill="1" applyBorder="1" applyAlignment="1">
      <alignment horizontal="right" vertical="center"/>
    </xf>
    <xf numFmtId="180" fontId="16" fillId="3" borderId="41" xfId="0" applyNumberFormat="1" applyFont="1" applyFill="1" applyBorder="1" applyAlignment="1">
      <alignment horizontal="right" vertical="center"/>
    </xf>
    <xf numFmtId="180" fontId="16" fillId="4" borderId="88" xfId="0" applyNumberFormat="1" applyFont="1" applyFill="1" applyBorder="1" applyAlignment="1">
      <alignment horizontal="right" vertical="center"/>
    </xf>
    <xf numFmtId="180" fontId="16" fillId="4" borderId="85" xfId="0" applyNumberFormat="1" applyFont="1" applyFill="1" applyBorder="1" applyAlignment="1">
      <alignment horizontal="right" vertical="center"/>
    </xf>
    <xf numFmtId="172" fontId="12" fillId="0" borderId="69" xfId="0" applyNumberFormat="1" applyFont="1" applyBorder="1" applyAlignment="1">
      <alignment horizontal="left" vertical="center"/>
    </xf>
    <xf numFmtId="180" fontId="16" fillId="2" borderId="41" xfId="0" applyNumberFormat="1" applyFont="1" applyFill="1" applyBorder="1" applyAlignment="1">
      <alignment vertical="center"/>
    </xf>
    <xf numFmtId="4" fontId="14" fillId="2" borderId="19" xfId="0" applyNumberFormat="1" applyFont="1" applyFill="1" applyBorder="1" applyAlignment="1">
      <alignment horizontal="left" vertical="center"/>
    </xf>
    <xf numFmtId="170" fontId="15" fillId="0" borderId="7" xfId="0" applyNumberFormat="1" applyFont="1" applyBorder="1" applyAlignment="1">
      <alignment horizontal="left"/>
    </xf>
    <xf numFmtId="170" fontId="12" fillId="0" borderId="7" xfId="0" applyNumberFormat="1" applyFont="1" applyBorder="1" applyAlignment="1">
      <alignment horizontal="left"/>
    </xf>
    <xf numFmtId="170" fontId="15" fillId="0" borderId="80" xfId="0" applyNumberFormat="1" applyFont="1" applyBorder="1" applyAlignment="1">
      <alignment horizontal="left" vertical="center"/>
    </xf>
    <xf numFmtId="170" fontId="15" fillId="0" borderId="33" xfId="0" applyNumberFormat="1" applyFont="1" applyBorder="1" applyAlignment="1">
      <alignment horizontal="left" vertical="center"/>
    </xf>
    <xf numFmtId="170" fontId="15" fillId="0" borderId="7" xfId="0" applyNumberFormat="1" applyFont="1" applyBorder="1" applyAlignment="1">
      <alignment horizontal="left" vertical="center"/>
    </xf>
    <xf numFmtId="0" fontId="26" fillId="6" borderId="7" xfId="0" applyFont="1" applyFill="1" applyBorder="1" applyAlignment="1">
      <alignment horizontal="center" vertical="center"/>
    </xf>
    <xf numFmtId="0" fontId="26" fillId="6" borderId="8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 wrapText="1"/>
    </xf>
    <xf numFmtId="0" fontId="13" fillId="6" borderId="81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4" fillId="6" borderId="45" xfId="0" applyFont="1" applyFill="1" applyBorder="1" applyAlignment="1">
      <alignment horizontal="center" vertical="center"/>
    </xf>
    <xf numFmtId="0" fontId="28" fillId="6" borderId="17" xfId="0" applyFont="1" applyFill="1" applyBorder="1" applyAlignment="1">
      <alignment horizontal="center" vertical="center"/>
    </xf>
    <xf numFmtId="180" fontId="12" fillId="6" borderId="21" xfId="0" applyNumberFormat="1" applyFont="1" applyFill="1" applyBorder="1" applyAlignment="1">
      <alignment horizontal="right" vertical="center"/>
    </xf>
    <xf numFmtId="180" fontId="12" fillId="6" borderId="57" xfId="0" applyNumberFormat="1" applyFont="1" applyFill="1" applyBorder="1" applyAlignment="1">
      <alignment horizontal="right" vertical="center"/>
    </xf>
    <xf numFmtId="180" fontId="15" fillId="6" borderId="54" xfId="0" applyNumberFormat="1" applyFont="1" applyFill="1" applyBorder="1" applyAlignment="1">
      <alignment horizontal="right" vertical="center"/>
    </xf>
    <xf numFmtId="180" fontId="15" fillId="6" borderId="55" xfId="0" applyNumberFormat="1" applyFont="1" applyFill="1" applyBorder="1" applyAlignment="1">
      <alignment horizontal="right" vertical="center"/>
    </xf>
    <xf numFmtId="180" fontId="12" fillId="6" borderId="45" xfId="0" applyNumberFormat="1" applyFont="1" applyFill="1" applyBorder="1" applyAlignment="1">
      <alignment horizontal="right" vertical="center"/>
    </xf>
    <xf numFmtId="180" fontId="12" fillId="6" borderId="46" xfId="0" applyNumberFormat="1" applyFont="1" applyFill="1" applyBorder="1" applyAlignment="1">
      <alignment horizontal="right" vertical="center"/>
    </xf>
    <xf numFmtId="180" fontId="12" fillId="6" borderId="41" xfId="0" applyNumberFormat="1" applyFont="1" applyFill="1" applyBorder="1" applyAlignment="1">
      <alignment horizontal="right" vertical="center"/>
    </xf>
    <xf numFmtId="180" fontId="12" fillId="6" borderId="40" xfId="0" applyNumberFormat="1" applyFont="1" applyFill="1" applyBorder="1" applyAlignment="1">
      <alignment horizontal="right" vertical="center"/>
    </xf>
    <xf numFmtId="180" fontId="12" fillId="6" borderId="41" xfId="0" applyNumberFormat="1" applyFont="1" applyFill="1" applyBorder="1" applyAlignment="1">
      <alignment vertical="center"/>
    </xf>
    <xf numFmtId="180" fontId="12" fillId="6" borderId="60" xfId="0" applyNumberFormat="1" applyFont="1" applyFill="1" applyBorder="1" applyAlignment="1">
      <alignment horizontal="right" vertical="center"/>
    </xf>
    <xf numFmtId="180" fontId="12" fillId="6" borderId="61" xfId="0" applyNumberFormat="1" applyFont="1" applyFill="1" applyBorder="1" applyAlignment="1">
      <alignment horizontal="right" vertical="center"/>
    </xf>
    <xf numFmtId="180" fontId="15" fillId="6" borderId="6" xfId="0" applyNumberFormat="1" applyFont="1" applyFill="1" applyBorder="1" applyAlignment="1">
      <alignment horizontal="right" vertical="center"/>
    </xf>
    <xf numFmtId="180" fontId="12" fillId="6" borderId="8" xfId="0" applyNumberFormat="1" applyFont="1" applyFill="1" applyBorder="1" applyAlignment="1">
      <alignment horizontal="right" vertical="center"/>
    </xf>
    <xf numFmtId="180" fontId="15" fillId="6" borderId="44" xfId="0" applyNumberFormat="1" applyFont="1" applyFill="1" applyBorder="1" applyAlignment="1">
      <alignment horizontal="right" vertical="center"/>
    </xf>
    <xf numFmtId="180" fontId="15" fillId="6" borderId="42" xfId="0" applyNumberFormat="1" applyFont="1" applyFill="1" applyBorder="1" applyAlignment="1">
      <alignment horizontal="right" vertical="center"/>
    </xf>
    <xf numFmtId="180" fontId="30" fillId="6" borderId="35" xfId="0" applyNumberFormat="1" applyFont="1" applyFill="1" applyBorder="1" applyAlignment="1">
      <alignment horizontal="right" vertical="center"/>
    </xf>
    <xf numFmtId="180" fontId="30" fillId="6" borderId="75" xfId="0" applyNumberFormat="1" applyFont="1" applyFill="1" applyBorder="1" applyAlignment="1">
      <alignment horizontal="right" vertical="center"/>
    </xf>
    <xf numFmtId="0" fontId="18" fillId="0" borderId="1" xfId="0" applyFont="1" applyBorder="1" applyAlignment="1"/>
    <xf numFmtId="0" fontId="0" fillId="0" borderId="3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25" fillId="0" borderId="3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14" fontId="19" fillId="2" borderId="1" xfId="0" applyNumberFormat="1" applyFont="1" applyFill="1" applyBorder="1" applyAlignment="1">
      <alignment horizontal="center" vertical="center"/>
    </xf>
    <xf numFmtId="14" fontId="19" fillId="2" borderId="3" xfId="0" applyNumberFormat="1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center" vertical="center"/>
    </xf>
    <xf numFmtId="14" fontId="19" fillId="4" borderId="2" xfId="0" applyNumberFormat="1" applyFont="1" applyFill="1" applyBorder="1" applyAlignment="1">
      <alignment horizontal="center" vertical="center"/>
    </xf>
    <xf numFmtId="14" fontId="19" fillId="4" borderId="3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170" fontId="30" fillId="0" borderId="13" xfId="0" applyNumberFormat="1" applyFont="1" applyBorder="1" applyAlignment="1">
      <alignment horizontal="left"/>
    </xf>
    <xf numFmtId="170" fontId="30" fillId="0" borderId="14" xfId="0" applyNumberFormat="1" applyFont="1" applyBorder="1" applyAlignment="1">
      <alignment horizontal="left"/>
    </xf>
    <xf numFmtId="0" fontId="12" fillId="0" borderId="91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2" fillId="0" borderId="92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3" fillId="4" borderId="94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 wrapText="1"/>
    </xf>
    <xf numFmtId="0" fontId="13" fillId="4" borderId="9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97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3" borderId="98" xfId="0" applyFont="1" applyFill="1" applyBorder="1" applyAlignment="1">
      <alignment horizontal="center" vertical="center"/>
    </xf>
    <xf numFmtId="0" fontId="13" fillId="3" borderId="7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75" workbookViewId="0">
      <selection activeCell="B2" sqref="B2"/>
    </sheetView>
  </sheetViews>
  <sheetFormatPr baseColWidth="10" defaultRowHeight="12.75" x14ac:dyDescent="0.2"/>
  <cols>
    <col min="1" max="1" width="3" style="58" customWidth="1"/>
    <col min="2" max="2" width="32.5703125" style="58" customWidth="1"/>
    <col min="3" max="5" width="15.7109375" style="58" customWidth="1"/>
    <col min="6" max="10" width="12.85546875" style="58" customWidth="1"/>
    <col min="17" max="16384" width="11.42578125" style="58"/>
  </cols>
  <sheetData>
    <row r="1" spans="1:16" s="174" customFormat="1" ht="15" x14ac:dyDescent="0.2">
      <c r="B1" s="228" t="s">
        <v>135</v>
      </c>
      <c r="C1" s="218" t="s">
        <v>1</v>
      </c>
      <c r="D1" s="229"/>
      <c r="E1" s="229"/>
      <c r="F1" s="176"/>
      <c r="G1" s="230"/>
      <c r="H1" s="230"/>
      <c r="I1" s="230"/>
      <c r="J1" s="230"/>
    </row>
    <row r="2" spans="1:16" s="174" customFormat="1" ht="15" x14ac:dyDescent="0.2">
      <c r="B2" s="228" t="s">
        <v>7</v>
      </c>
      <c r="C2" s="231" t="s">
        <v>2</v>
      </c>
      <c r="D2" s="229"/>
      <c r="E2" s="229"/>
      <c r="F2" s="176"/>
      <c r="G2" s="176"/>
      <c r="H2" s="176"/>
      <c r="I2" s="176"/>
      <c r="J2" s="176"/>
    </row>
    <row r="3" spans="1:16" s="174" customFormat="1" ht="15" x14ac:dyDescent="0.2">
      <c r="B3" s="228" t="s">
        <v>3</v>
      </c>
      <c r="C3" s="231" t="s">
        <v>4</v>
      </c>
      <c r="D3" s="229"/>
      <c r="E3" s="229"/>
      <c r="F3" s="176"/>
      <c r="G3" s="176"/>
      <c r="H3" s="176"/>
      <c r="I3" s="176"/>
      <c r="J3" s="176"/>
    </row>
    <row r="4" spans="1:16" s="174" customFormat="1" ht="15" x14ac:dyDescent="0.2">
      <c r="B4" s="228" t="s">
        <v>8</v>
      </c>
      <c r="C4" s="232">
        <v>1217</v>
      </c>
      <c r="D4" s="229"/>
      <c r="E4" s="229"/>
      <c r="F4" s="176"/>
      <c r="G4" s="176"/>
      <c r="H4" s="176"/>
      <c r="I4" s="176"/>
      <c r="J4" s="176"/>
    </row>
    <row r="5" spans="1:16" s="174" customFormat="1" ht="14.25" x14ac:dyDescent="0.2">
      <c r="B5" s="228"/>
      <c r="C5" s="176"/>
      <c r="F5" s="176"/>
      <c r="G5" s="176"/>
      <c r="H5" s="176"/>
      <c r="I5" s="176"/>
      <c r="J5" s="176"/>
    </row>
    <row r="6" spans="1:16" s="61" customFormat="1" ht="23.25" x14ac:dyDescent="0.35">
      <c r="B6" s="62" t="s">
        <v>9</v>
      </c>
      <c r="D6"/>
      <c r="E6" s="63"/>
      <c r="F6" s="64"/>
      <c r="G6" s="64"/>
      <c r="H6" s="64"/>
      <c r="I6" s="64"/>
      <c r="K6"/>
      <c r="L6"/>
      <c r="M6"/>
      <c r="N6"/>
      <c r="O6"/>
      <c r="P6"/>
    </row>
    <row r="7" spans="1:16" s="61" customFormat="1" ht="23.25" x14ac:dyDescent="0.35">
      <c r="B7" s="63"/>
      <c r="D7"/>
      <c r="E7" s="63"/>
      <c r="F7" s="64"/>
      <c r="G7" s="64"/>
      <c r="H7" s="64"/>
      <c r="I7" s="64"/>
      <c r="K7"/>
      <c r="L7"/>
      <c r="M7"/>
      <c r="N7"/>
      <c r="O7"/>
      <c r="P7"/>
    </row>
    <row r="8" spans="1:16" s="61" customFormat="1" ht="13.5" thickBot="1" x14ac:dyDescent="0.25">
      <c r="C8" s="65">
        <v>1</v>
      </c>
      <c r="D8" s="65">
        <v>2</v>
      </c>
      <c r="E8" s="65">
        <v>3</v>
      </c>
      <c r="F8" s="65">
        <v>4</v>
      </c>
      <c r="G8" s="65">
        <v>5</v>
      </c>
      <c r="H8" s="65">
        <v>6</v>
      </c>
      <c r="I8" s="65">
        <v>7</v>
      </c>
      <c r="J8" s="65">
        <v>8</v>
      </c>
      <c r="K8"/>
      <c r="L8"/>
      <c r="M8"/>
      <c r="N8"/>
      <c r="O8"/>
      <c r="P8"/>
    </row>
    <row r="9" spans="1:16" s="233" customFormat="1" ht="28.5" x14ac:dyDescent="0.2">
      <c r="A9" s="355"/>
      <c r="B9" s="356"/>
      <c r="C9" s="310" t="s">
        <v>10</v>
      </c>
      <c r="D9" s="283" t="s">
        <v>11</v>
      </c>
      <c r="E9" s="284" t="s">
        <v>12</v>
      </c>
      <c r="F9" s="285" t="s">
        <v>13</v>
      </c>
      <c r="G9" s="285" t="s">
        <v>13</v>
      </c>
      <c r="H9" s="285" t="s">
        <v>13</v>
      </c>
      <c r="I9" s="286" t="s">
        <v>13</v>
      </c>
      <c r="J9" s="287" t="s">
        <v>14</v>
      </c>
    </row>
    <row r="10" spans="1:16" s="233" customFormat="1" ht="14.25" x14ac:dyDescent="0.2">
      <c r="A10" s="357"/>
      <c r="B10" s="358"/>
      <c r="C10" s="239"/>
      <c r="D10" s="236" t="s">
        <v>15</v>
      </c>
      <c r="E10" s="237"/>
      <c r="F10" s="238" t="s">
        <v>16</v>
      </c>
      <c r="G10" s="238" t="s">
        <v>17</v>
      </c>
      <c r="H10" s="238" t="s">
        <v>18</v>
      </c>
      <c r="I10" s="239" t="s">
        <v>19</v>
      </c>
      <c r="J10" s="235"/>
    </row>
    <row r="11" spans="1:16" s="233" customFormat="1" ht="14.25" customHeight="1" thickBot="1" x14ac:dyDescent="0.25">
      <c r="A11" s="359"/>
      <c r="B11" s="360"/>
      <c r="C11" s="302" t="s">
        <v>129</v>
      </c>
      <c r="D11" s="241" t="s">
        <v>129</v>
      </c>
      <c r="E11" s="240" t="s">
        <v>129</v>
      </c>
      <c r="F11" s="273">
        <v>2003</v>
      </c>
      <c r="G11" s="273">
        <v>2004</v>
      </c>
      <c r="H11" s="273">
        <v>2005</v>
      </c>
      <c r="I11" s="274">
        <v>2006</v>
      </c>
      <c r="J11" s="235"/>
    </row>
    <row r="12" spans="1:16" s="233" customFormat="1" ht="14.25" x14ac:dyDescent="0.2">
      <c r="A12" s="242">
        <v>1</v>
      </c>
      <c r="B12" s="243" t="s">
        <v>20</v>
      </c>
      <c r="C12" s="303"/>
      <c r="D12" s="245"/>
      <c r="E12" s="244"/>
      <c r="F12" s="245"/>
      <c r="G12" s="245"/>
      <c r="H12" s="245"/>
      <c r="I12" s="244"/>
      <c r="J12" s="244">
        <f>SUM(E12:I12)</f>
        <v>0</v>
      </c>
    </row>
    <row r="13" spans="1:16" s="233" customFormat="1" ht="14.25" x14ac:dyDescent="0.2">
      <c r="A13" s="246">
        <v>2</v>
      </c>
      <c r="B13" s="247" t="s">
        <v>21</v>
      </c>
      <c r="C13" s="304"/>
      <c r="D13" s="249"/>
      <c r="E13" s="248"/>
      <c r="F13" s="249"/>
      <c r="G13" s="249"/>
      <c r="H13" s="249"/>
      <c r="I13" s="248"/>
      <c r="J13" s="250">
        <f>SUM(E13:I13)</f>
        <v>0</v>
      </c>
    </row>
    <row r="14" spans="1:16" s="233" customFormat="1" ht="14.25" x14ac:dyDescent="0.2">
      <c r="A14" s="246">
        <v>3</v>
      </c>
      <c r="B14" s="247" t="s">
        <v>22</v>
      </c>
      <c r="C14" s="305"/>
      <c r="D14" s="249"/>
      <c r="E14" s="248"/>
      <c r="F14" s="249"/>
      <c r="G14" s="249"/>
      <c r="H14" s="249"/>
      <c r="I14" s="248"/>
      <c r="J14" s="250">
        <f>SUM(E14:I14)</f>
        <v>0</v>
      </c>
    </row>
    <row r="15" spans="1:16" s="233" customFormat="1" ht="14.25" x14ac:dyDescent="0.2">
      <c r="A15" s="251">
        <v>4</v>
      </c>
      <c r="B15" s="252" t="s">
        <v>23</v>
      </c>
      <c r="C15" s="306"/>
      <c r="D15" s="253"/>
      <c r="E15" s="254"/>
      <c r="F15" s="255" t="s">
        <v>24</v>
      </c>
      <c r="G15" s="255"/>
      <c r="H15" s="255"/>
      <c r="I15" s="254"/>
      <c r="J15" s="256"/>
    </row>
    <row r="16" spans="1:16" s="233" customFormat="1" ht="14.25" x14ac:dyDescent="0.2">
      <c r="A16" s="257"/>
      <c r="B16" s="275" t="s">
        <v>25</v>
      </c>
      <c r="C16" s="307"/>
      <c r="D16" s="276"/>
      <c r="E16" s="277"/>
      <c r="F16" s="276"/>
      <c r="G16" s="276"/>
      <c r="H16" s="276"/>
      <c r="I16" s="277"/>
      <c r="J16" s="277">
        <f>SUM(E16:I16)</f>
        <v>0</v>
      </c>
    </row>
    <row r="17" spans="1:10" s="233" customFormat="1" ht="14.25" x14ac:dyDescent="0.2">
      <c r="A17" s="257"/>
      <c r="B17" s="275" t="s">
        <v>26</v>
      </c>
      <c r="C17" s="307"/>
      <c r="D17" s="276"/>
      <c r="E17" s="277"/>
      <c r="F17" s="276"/>
      <c r="G17" s="276"/>
      <c r="H17" s="276"/>
      <c r="I17" s="277"/>
      <c r="J17" s="277">
        <f>SUM(E17:I17)</f>
        <v>0</v>
      </c>
    </row>
    <row r="18" spans="1:10" s="233" customFormat="1" ht="14.25" x14ac:dyDescent="0.2">
      <c r="A18" s="257"/>
      <c r="B18" s="275" t="s">
        <v>27</v>
      </c>
      <c r="C18" s="307"/>
      <c r="D18" s="276"/>
      <c r="E18" s="277"/>
      <c r="F18" s="276"/>
      <c r="G18" s="276"/>
      <c r="H18" s="276"/>
      <c r="I18" s="277"/>
      <c r="J18" s="277">
        <f>SUM(E18:I18)</f>
        <v>0</v>
      </c>
    </row>
    <row r="19" spans="1:10" s="233" customFormat="1" ht="14.25" x14ac:dyDescent="0.2">
      <c r="A19" s="251"/>
      <c r="B19" s="278" t="s">
        <v>28</v>
      </c>
      <c r="C19" s="308"/>
      <c r="D19" s="276"/>
      <c r="E19" s="277"/>
      <c r="F19" s="276"/>
      <c r="G19" s="276"/>
      <c r="H19" s="276"/>
      <c r="I19" s="277"/>
      <c r="J19" s="277">
        <f>SUM(E19:I19)</f>
        <v>0</v>
      </c>
    </row>
    <row r="20" spans="1:10" s="233" customFormat="1" ht="14.25" x14ac:dyDescent="0.2">
      <c r="A20" s="257"/>
      <c r="B20" s="258">
        <v>4.5</v>
      </c>
      <c r="C20" s="304"/>
      <c r="D20" s="249"/>
      <c r="E20" s="259"/>
      <c r="F20" s="260"/>
      <c r="G20" s="260"/>
      <c r="H20" s="260"/>
      <c r="I20" s="259"/>
      <c r="J20" s="259"/>
    </row>
    <row r="21" spans="1:10" s="233" customFormat="1" ht="14.25" x14ac:dyDescent="0.2">
      <c r="A21" s="261"/>
      <c r="B21" s="258" t="s">
        <v>29</v>
      </c>
      <c r="C21" s="304">
        <f t="shared" ref="C21:I21" si="0">SUM(C16:C20)</f>
        <v>0</v>
      </c>
      <c r="D21" s="249">
        <f t="shared" si="0"/>
        <v>0</v>
      </c>
      <c r="E21" s="248">
        <f t="shared" si="0"/>
        <v>0</v>
      </c>
      <c r="F21" s="249">
        <f t="shared" si="0"/>
        <v>0</v>
      </c>
      <c r="G21" s="249">
        <f t="shared" si="0"/>
        <v>0</v>
      </c>
      <c r="H21" s="249">
        <f t="shared" si="0"/>
        <v>0</v>
      </c>
      <c r="I21" s="248">
        <f t="shared" si="0"/>
        <v>0</v>
      </c>
      <c r="J21" s="250">
        <f t="shared" ref="J21:J26" si="1">SUM(E21:I21)</f>
        <v>0</v>
      </c>
    </row>
    <row r="22" spans="1:10" s="233" customFormat="1" ht="14.25" x14ac:dyDescent="0.2">
      <c r="A22" s="246">
        <v>5</v>
      </c>
      <c r="B22" s="234" t="s">
        <v>30</v>
      </c>
      <c r="C22" s="304"/>
      <c r="D22" s="249"/>
      <c r="E22" s="248"/>
      <c r="F22" s="249"/>
      <c r="G22" s="249"/>
      <c r="H22" s="249"/>
      <c r="I22" s="248"/>
      <c r="J22" s="250">
        <f t="shared" si="1"/>
        <v>0</v>
      </c>
    </row>
    <row r="23" spans="1:10" s="233" customFormat="1" ht="14.25" x14ac:dyDescent="0.2">
      <c r="A23" s="246">
        <v>6</v>
      </c>
      <c r="B23" s="234" t="s">
        <v>31</v>
      </c>
      <c r="C23" s="304"/>
      <c r="D23" s="249"/>
      <c r="E23" s="248"/>
      <c r="F23" s="249"/>
      <c r="G23" s="249"/>
      <c r="H23" s="249"/>
      <c r="I23" s="248"/>
      <c r="J23" s="250">
        <f t="shared" si="1"/>
        <v>0</v>
      </c>
    </row>
    <row r="24" spans="1:10" s="233" customFormat="1" ht="14.25" x14ac:dyDescent="0.2">
      <c r="A24" s="246">
        <v>7</v>
      </c>
      <c r="B24" s="234" t="s">
        <v>32</v>
      </c>
      <c r="C24" s="304"/>
      <c r="D24" s="249"/>
      <c r="E24" s="248"/>
      <c r="F24" s="249"/>
      <c r="G24" s="249"/>
      <c r="H24" s="249"/>
      <c r="I24" s="248"/>
      <c r="J24" s="250">
        <f t="shared" si="1"/>
        <v>0</v>
      </c>
    </row>
    <row r="25" spans="1:10" s="233" customFormat="1" ht="14.25" x14ac:dyDescent="0.2">
      <c r="A25" s="246">
        <v>8</v>
      </c>
      <c r="B25" s="234" t="s">
        <v>33</v>
      </c>
      <c r="C25" s="304"/>
      <c r="D25" s="249"/>
      <c r="E25" s="248"/>
      <c r="F25" s="249"/>
      <c r="G25" s="249"/>
      <c r="H25" s="249"/>
      <c r="I25" s="248"/>
      <c r="J25" s="250">
        <f t="shared" si="1"/>
        <v>0</v>
      </c>
    </row>
    <row r="26" spans="1:10" s="233" customFormat="1" ht="15" thickBot="1" x14ac:dyDescent="0.25">
      <c r="A26" s="246">
        <v>9</v>
      </c>
      <c r="B26" s="234" t="s">
        <v>127</v>
      </c>
      <c r="C26" s="304"/>
      <c r="D26" s="249"/>
      <c r="E26" s="248"/>
      <c r="F26" s="249"/>
      <c r="G26" s="249"/>
      <c r="H26" s="249"/>
      <c r="I26" s="248"/>
      <c r="J26" s="250">
        <f t="shared" si="1"/>
        <v>0</v>
      </c>
    </row>
    <row r="27" spans="1:10" s="282" customFormat="1" ht="16.5" thickBot="1" x14ac:dyDescent="0.3">
      <c r="A27" s="279" t="s">
        <v>35</v>
      </c>
      <c r="B27" s="280"/>
      <c r="C27" s="309">
        <f t="shared" ref="C27:I27" si="2">SUM(C12:C14,C21:C26)</f>
        <v>0</v>
      </c>
      <c r="D27" s="281">
        <f t="shared" si="2"/>
        <v>0</v>
      </c>
      <c r="E27" s="281">
        <f t="shared" si="2"/>
        <v>0</v>
      </c>
      <c r="F27" s="281">
        <f t="shared" si="2"/>
        <v>0</v>
      </c>
      <c r="G27" s="281">
        <f t="shared" si="2"/>
        <v>0</v>
      </c>
      <c r="H27" s="281">
        <f t="shared" si="2"/>
        <v>0</v>
      </c>
      <c r="I27" s="281">
        <f t="shared" si="2"/>
        <v>0</v>
      </c>
      <c r="J27" s="281">
        <f>E27+F27+G27+H27+I27</f>
        <v>0</v>
      </c>
    </row>
    <row r="28" spans="1:10" s="233" customFormat="1" ht="15" x14ac:dyDescent="0.25">
      <c r="A28" s="262"/>
      <c r="B28" s="262"/>
      <c r="C28" s="263"/>
      <c r="E28" s="263"/>
      <c r="G28" s="263"/>
      <c r="H28" s="264"/>
      <c r="I28" s="264"/>
      <c r="J28" s="264"/>
    </row>
    <row r="29" spans="1:10" s="233" customFormat="1" ht="14.25" x14ac:dyDescent="0.2">
      <c r="A29" s="263"/>
      <c r="B29" s="263"/>
      <c r="C29" s="263"/>
      <c r="D29" s="263"/>
      <c r="E29" s="263"/>
      <c r="F29" s="263"/>
      <c r="G29" s="263"/>
      <c r="H29" s="265" t="s">
        <v>36</v>
      </c>
      <c r="I29" s="266" t="s">
        <v>0</v>
      </c>
      <c r="J29" s="267"/>
    </row>
    <row r="30" spans="1:10" s="233" customFormat="1" ht="14.25" x14ac:dyDescent="0.2">
      <c r="A30" s="268"/>
      <c r="B30" s="263"/>
      <c r="C30" s="263"/>
      <c r="D30" s="263"/>
      <c r="E30" s="263"/>
      <c r="F30" s="263"/>
      <c r="G30" s="263"/>
      <c r="H30" s="269" t="s">
        <v>37</v>
      </c>
      <c r="I30" s="270"/>
      <c r="J30" s="270"/>
    </row>
    <row r="31" spans="1:10" ht="14.25" x14ac:dyDescent="0.2">
      <c r="B31" s="60"/>
      <c r="C31" s="60"/>
      <c r="D31" s="60"/>
      <c r="E31" s="60"/>
      <c r="F31" s="60"/>
      <c r="G31" s="60"/>
      <c r="H31" s="271" t="s">
        <v>38</v>
      </c>
      <c r="I31" s="272"/>
      <c r="J31" s="272"/>
    </row>
    <row r="32" spans="1:10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</row>
    <row r="33" spans="1:16" x14ac:dyDescent="0.2">
      <c r="A33" s="51" t="s">
        <v>128</v>
      </c>
    </row>
    <row r="34" spans="1:16" x14ac:dyDescent="0.2">
      <c r="A34" s="51" t="s">
        <v>120</v>
      </c>
    </row>
    <row r="35" spans="1:16" x14ac:dyDescent="0.2">
      <c r="A35" s="288" t="str">
        <f ca="1">CELL("dateiname")</f>
        <v>G:\Data\Departement Bau und Umwelt\Tiefbauamt\05_QM\Anschlussdokumente\Projekte\[Kostenstand.xls]K40 Kostenstand OBL</v>
      </c>
    </row>
    <row r="36" spans="1:16" s="66" customFormat="1" x14ac:dyDescent="0.2">
      <c r="K36"/>
      <c r="L36"/>
      <c r="M36"/>
      <c r="N36"/>
      <c r="O36"/>
      <c r="P36"/>
    </row>
  </sheetData>
  <mergeCells count="1">
    <mergeCell ref="A9:B11"/>
  </mergeCells>
  <phoneticPr fontId="9" type="noConversion"/>
  <printOptions horizontalCentered="1" verticalCentered="1"/>
  <pageMargins left="0.39370078740157483" right="0.39370078740157483" top="0.78740157480314965" bottom="0.19685039370078741" header="0.31496062992125984" footer="0.31496062992125984"/>
  <pageSetup paperSize="9" scale="96" orientation="landscape" r:id="rId1"/>
  <headerFooter alignWithMargins="0">
    <oddHeader>&amp;LKantonales Tiefbauamt AR&amp;RForm.K10</oddHeader>
  </headerFooter>
  <rowBreaks count="1" manualBreakCount="1">
    <brk id="3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A16" workbookViewId="0">
      <selection activeCell="E8" sqref="E8"/>
    </sheetView>
  </sheetViews>
  <sheetFormatPr baseColWidth="10" defaultRowHeight="12.75" x14ac:dyDescent="0.2"/>
  <cols>
    <col min="1" max="1" width="2.7109375" style="8" customWidth="1"/>
    <col min="2" max="2" width="21.140625" style="8" customWidth="1"/>
    <col min="3" max="3" width="5.42578125" style="8" customWidth="1"/>
    <col min="4" max="4" width="3.85546875" style="8" customWidth="1"/>
    <col min="5" max="5" width="27.5703125" style="8" customWidth="1"/>
    <col min="6" max="6" width="8" style="8" customWidth="1"/>
    <col min="7" max="7" width="11.42578125" style="8"/>
    <col min="8" max="8" width="4.140625" style="8" customWidth="1"/>
    <col min="9" max="9" width="2.7109375" style="8" customWidth="1"/>
    <col min="10" max="16384" width="11.42578125" style="8"/>
  </cols>
  <sheetData>
    <row r="1" spans="1:9" ht="20.25" x14ac:dyDescent="0.3">
      <c r="A1" s="4"/>
      <c r="B1" s="5" t="s">
        <v>70</v>
      </c>
      <c r="C1" s="6"/>
      <c r="D1" s="6"/>
      <c r="E1" s="6"/>
      <c r="F1" s="6"/>
      <c r="G1" s="6"/>
      <c r="H1" s="6"/>
      <c r="I1" s="7"/>
    </row>
    <row r="2" spans="1:9" ht="21" thickBot="1" x14ac:dyDescent="0.35">
      <c r="A2" s="9"/>
      <c r="B2" s="10"/>
      <c r="C2" s="11"/>
      <c r="D2" s="11"/>
      <c r="E2" s="11"/>
      <c r="F2" s="11"/>
      <c r="G2" s="11"/>
      <c r="H2" s="11"/>
      <c r="I2" s="12"/>
    </row>
    <row r="3" spans="1:9" ht="13.5" customHeight="1" x14ac:dyDescent="0.2">
      <c r="A3" s="13"/>
      <c r="B3" s="14"/>
      <c r="C3" s="14"/>
      <c r="D3" s="14"/>
      <c r="E3" s="14"/>
      <c r="F3" s="14"/>
      <c r="G3" s="14"/>
      <c r="H3" s="14"/>
      <c r="I3" s="15"/>
    </row>
    <row r="4" spans="1:9" ht="12.75" customHeight="1" x14ac:dyDescent="0.2">
      <c r="A4" s="13"/>
      <c r="B4" s="2" t="s">
        <v>136</v>
      </c>
      <c r="C4" s="220" t="str">
        <f>'K10 Budgetplanung'!C1</f>
        <v>30, St. Gallen - Rehetobel</v>
      </c>
      <c r="D4" s="14"/>
      <c r="E4" s="14"/>
      <c r="F4" s="16"/>
      <c r="G4" s="17"/>
      <c r="H4" s="18"/>
      <c r="I4" s="19"/>
    </row>
    <row r="5" spans="1:9" ht="12.75" customHeight="1" x14ac:dyDescent="0.2">
      <c r="A5" s="13"/>
      <c r="B5" s="14" t="s">
        <v>71</v>
      </c>
      <c r="C5" s="220" t="str">
        <f>'K10 Budgetplanung'!C2</f>
        <v>Tiefschwendi - Grichtholz, Speicher</v>
      </c>
      <c r="D5" s="14"/>
      <c r="E5" s="14"/>
      <c r="F5" s="14"/>
      <c r="G5" s="14"/>
      <c r="H5" s="14"/>
      <c r="I5" s="15"/>
    </row>
    <row r="6" spans="1:9" ht="12.75" customHeight="1" x14ac:dyDescent="0.2">
      <c r="A6" s="13"/>
      <c r="B6" s="2" t="s">
        <v>3</v>
      </c>
      <c r="C6" s="220" t="str">
        <f>'K10 Budgetplanung'!C3</f>
        <v>Gesamterneuerung</v>
      </c>
      <c r="D6" s="14"/>
      <c r="E6" s="14"/>
      <c r="F6"/>
      <c r="G6"/>
      <c r="H6"/>
      <c r="I6" s="15"/>
    </row>
    <row r="7" spans="1:9" ht="12.75" customHeight="1" x14ac:dyDescent="0.2">
      <c r="A7" s="13"/>
      <c r="B7" s="2" t="s">
        <v>5</v>
      </c>
      <c r="C7" s="221">
        <f>'K10 Budgetplanung'!C4</f>
        <v>1217</v>
      </c>
      <c r="D7" s="14"/>
      <c r="E7" s="14"/>
      <c r="F7"/>
      <c r="G7"/>
      <c r="H7"/>
      <c r="I7" s="15"/>
    </row>
    <row r="8" spans="1:9" ht="13.5" thickBot="1" x14ac:dyDescent="0.25">
      <c r="A8" s="13"/>
      <c r="B8"/>
      <c r="C8"/>
      <c r="D8" s="14"/>
      <c r="E8" s="14"/>
      <c r="F8" s="14"/>
      <c r="G8" s="14"/>
      <c r="H8" s="14"/>
      <c r="I8" s="15"/>
    </row>
    <row r="9" spans="1:9" ht="20.25" x14ac:dyDescent="0.3">
      <c r="A9" s="4"/>
      <c r="B9" s="5" t="s">
        <v>72</v>
      </c>
      <c r="C9" s="20"/>
      <c r="D9" s="20"/>
      <c r="E9" s="20"/>
      <c r="F9" s="20"/>
      <c r="G9" s="20"/>
      <c r="H9" s="222">
        <v>1</v>
      </c>
      <c r="I9" s="7"/>
    </row>
    <row r="10" spans="1:9" ht="21" thickBot="1" x14ac:dyDescent="0.35">
      <c r="A10" s="9"/>
      <c r="B10" s="10"/>
      <c r="C10" s="21"/>
      <c r="D10" s="21"/>
      <c r="E10" s="21"/>
      <c r="F10" s="21"/>
      <c r="G10" s="21"/>
      <c r="H10" s="21"/>
      <c r="I10" s="12"/>
    </row>
    <row r="11" spans="1:9" x14ac:dyDescent="0.2">
      <c r="A11" s="13"/>
      <c r="B11" s="14"/>
      <c r="C11" s="14"/>
      <c r="D11" s="14"/>
      <c r="E11" s="14"/>
      <c r="F11" s="14"/>
      <c r="G11" s="14"/>
      <c r="H11" s="14"/>
      <c r="I11" s="15"/>
    </row>
    <row r="12" spans="1:9" x14ac:dyDescent="0.2">
      <c r="A12" s="13"/>
      <c r="B12" s="3" t="s">
        <v>73</v>
      </c>
      <c r="C12" s="14"/>
      <c r="D12" s="14"/>
      <c r="E12" s="14"/>
      <c r="F12" s="14"/>
      <c r="G12" s="14"/>
      <c r="H12" s="14"/>
      <c r="I12" s="15"/>
    </row>
    <row r="13" spans="1:9" x14ac:dyDescent="0.2">
      <c r="A13" s="13"/>
      <c r="B13" s="14"/>
      <c r="C13" s="14"/>
      <c r="D13" s="14"/>
      <c r="E13" s="14"/>
      <c r="F13" s="14"/>
      <c r="G13" s="14"/>
      <c r="H13" s="14"/>
      <c r="I13" s="15"/>
    </row>
    <row r="14" spans="1:9" x14ac:dyDescent="0.2">
      <c r="A14" s="13"/>
      <c r="B14" s="2"/>
      <c r="C14" s="14"/>
      <c r="D14" s="14"/>
      <c r="E14" s="14"/>
      <c r="F14" s="14"/>
      <c r="G14" s="14"/>
      <c r="H14" s="14"/>
      <c r="I14" s="15"/>
    </row>
    <row r="15" spans="1:9" x14ac:dyDescent="0.2">
      <c r="A15" s="13"/>
      <c r="B15" s="14"/>
      <c r="C15" s="14"/>
      <c r="D15" s="14"/>
      <c r="E15" s="14"/>
      <c r="F15" s="14"/>
      <c r="G15" s="14"/>
      <c r="H15" s="14"/>
      <c r="I15" s="15"/>
    </row>
    <row r="16" spans="1:9" x14ac:dyDescent="0.2">
      <c r="A16" s="13"/>
      <c r="B16" s="14"/>
      <c r="C16" s="14"/>
      <c r="D16" s="14"/>
      <c r="E16" s="14"/>
      <c r="F16" s="14"/>
      <c r="G16" s="14"/>
      <c r="H16" s="14"/>
      <c r="I16" s="15"/>
    </row>
    <row r="17" spans="1:9" ht="13.5" thickBot="1" x14ac:dyDescent="0.25">
      <c r="A17" s="13"/>
      <c r="B17" s="14"/>
      <c r="C17" s="14"/>
      <c r="D17" s="14"/>
      <c r="E17" s="14"/>
      <c r="F17" s="14"/>
      <c r="G17" s="14"/>
      <c r="H17" s="14"/>
      <c r="I17" s="15"/>
    </row>
    <row r="18" spans="1:9" x14ac:dyDescent="0.2">
      <c r="A18" s="4"/>
      <c r="B18" s="6"/>
      <c r="C18" s="6"/>
      <c r="D18" s="6"/>
      <c r="E18" s="6"/>
      <c r="F18" s="6"/>
      <c r="G18" s="6"/>
      <c r="H18" s="6"/>
      <c r="I18" s="7"/>
    </row>
    <row r="19" spans="1:9" x14ac:dyDescent="0.2">
      <c r="A19" s="13"/>
      <c r="B19" s="3" t="s">
        <v>74</v>
      </c>
      <c r="C19" s="223" t="s">
        <v>69</v>
      </c>
      <c r="D19" s="14"/>
      <c r="E19" s="14"/>
      <c r="F19" s="14"/>
      <c r="G19" s="14"/>
      <c r="H19" s="14"/>
      <c r="I19" s="15"/>
    </row>
    <row r="20" spans="1:9" x14ac:dyDescent="0.2">
      <c r="A20" s="13"/>
      <c r="B20" s="14"/>
      <c r="C20" s="14"/>
      <c r="D20" s="14"/>
      <c r="E20" s="14"/>
      <c r="F20" s="14"/>
      <c r="G20" s="14"/>
      <c r="H20" s="14"/>
      <c r="I20" s="15"/>
    </row>
    <row r="21" spans="1:9" x14ac:dyDescent="0.2">
      <c r="A21" s="13"/>
      <c r="B21" s="14" t="s">
        <v>75</v>
      </c>
      <c r="C21" s="14"/>
      <c r="D21" s="14"/>
      <c r="E21" s="22" t="s">
        <v>76</v>
      </c>
      <c r="F21" s="22" t="s">
        <v>77</v>
      </c>
      <c r="G21" s="22"/>
      <c r="H21" s="224"/>
      <c r="I21" s="15"/>
    </row>
    <row r="22" spans="1:9" ht="5.0999999999999996" customHeight="1" x14ac:dyDescent="0.2">
      <c r="A22" s="13"/>
      <c r="B22" s="14"/>
      <c r="C22" s="14"/>
      <c r="D22" s="14"/>
      <c r="E22" s="22"/>
      <c r="F22" s="22"/>
      <c r="G22" s="22"/>
      <c r="H22" s="23"/>
      <c r="I22" s="15"/>
    </row>
    <row r="23" spans="1:9" x14ac:dyDescent="0.2">
      <c r="A23" s="13"/>
      <c r="B23" s="2"/>
      <c r="C23" s="14"/>
      <c r="D23" s="14"/>
      <c r="E23" s="14"/>
      <c r="F23" s="14" t="s">
        <v>78</v>
      </c>
      <c r="G23" s="14"/>
      <c r="H23" s="224"/>
      <c r="I23" s="15"/>
    </row>
    <row r="24" spans="1:9" ht="5.0999999999999996" customHeight="1" x14ac:dyDescent="0.2">
      <c r="A24" s="13"/>
      <c r="B24" s="14"/>
      <c r="C24" s="14"/>
      <c r="D24" s="14"/>
      <c r="E24" s="14"/>
      <c r="F24" s="14"/>
      <c r="G24" s="14"/>
      <c r="H24" s="23"/>
      <c r="I24" s="15"/>
    </row>
    <row r="25" spans="1:9" x14ac:dyDescent="0.2">
      <c r="A25" s="13"/>
      <c r="B25" s="2"/>
      <c r="C25" s="14"/>
      <c r="D25" s="14"/>
      <c r="E25" s="14"/>
      <c r="F25" s="14" t="s">
        <v>79</v>
      </c>
      <c r="G25" s="14"/>
      <c r="H25" s="225"/>
      <c r="I25" s="15"/>
    </row>
    <row r="26" spans="1:9" x14ac:dyDescent="0.2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13.5" thickBot="1" x14ac:dyDescent="0.25">
      <c r="A27" s="13"/>
      <c r="B27" s="14"/>
      <c r="C27" s="14"/>
      <c r="D27" s="14"/>
      <c r="E27" s="14"/>
      <c r="F27" s="14"/>
      <c r="G27" s="14"/>
      <c r="H27" s="14"/>
      <c r="I27" s="15"/>
    </row>
    <row r="28" spans="1:9" ht="13.5" thickBot="1" x14ac:dyDescent="0.25">
      <c r="A28" s="13"/>
      <c r="B28" s="14" t="s">
        <v>80</v>
      </c>
      <c r="C28" s="14"/>
      <c r="D28" s="2"/>
      <c r="E28" s="3" t="s">
        <v>81</v>
      </c>
      <c r="F28" s="24" t="s">
        <v>82</v>
      </c>
      <c r="G28" s="25"/>
      <c r="H28"/>
      <c r="I28" s="15"/>
    </row>
    <row r="29" spans="1:9" ht="13.5" thickBot="1" x14ac:dyDescent="0.25">
      <c r="A29" s="13"/>
      <c r="B29" s="14"/>
      <c r="C29" s="14"/>
      <c r="D29" s="3"/>
      <c r="E29" s="3"/>
      <c r="F29" s="14"/>
      <c r="G29" s="14"/>
      <c r="H29" s="14"/>
      <c r="I29" s="15"/>
    </row>
    <row r="30" spans="1:9" ht="13.5" thickBot="1" x14ac:dyDescent="0.25">
      <c r="A30" s="13"/>
      <c r="B30" s="14" t="s">
        <v>80</v>
      </c>
      <c r="C30" s="14"/>
      <c r="D30" s="2"/>
      <c r="E30" s="3" t="s">
        <v>83</v>
      </c>
      <c r="F30" s="24" t="s">
        <v>82</v>
      </c>
      <c r="G30" s="25"/>
      <c r="H30" s="14"/>
      <c r="I30" s="15"/>
    </row>
    <row r="31" spans="1:9" x14ac:dyDescent="0.2">
      <c r="A31" s="13"/>
      <c r="B31" s="14"/>
      <c r="C31" s="14"/>
      <c r="D31" s="14"/>
      <c r="E31" s="14"/>
      <c r="F31" s="14"/>
      <c r="G31" s="14"/>
      <c r="H31" s="14"/>
      <c r="I31" s="15"/>
    </row>
    <row r="32" spans="1:9" x14ac:dyDescent="0.2">
      <c r="A32" s="13"/>
      <c r="B32" s="14"/>
      <c r="C32" s="14"/>
      <c r="D32" s="14"/>
      <c r="E32" s="14"/>
      <c r="F32" s="14"/>
      <c r="G32" s="14"/>
      <c r="H32" s="14"/>
      <c r="I32" s="15"/>
    </row>
    <row r="33" spans="1:9" x14ac:dyDescent="0.2">
      <c r="A33" s="13"/>
      <c r="B33" s="14" t="s">
        <v>84</v>
      </c>
      <c r="C33" s="14"/>
      <c r="D33" s="14"/>
      <c r="E33" s="14"/>
      <c r="F33" s="14"/>
      <c r="G33" s="14"/>
      <c r="H33" s="14"/>
      <c r="I33" s="15"/>
    </row>
    <row r="34" spans="1:9" x14ac:dyDescent="0.2">
      <c r="A34" s="13"/>
      <c r="B34" s="14"/>
      <c r="C34" s="14"/>
      <c r="D34" s="14"/>
      <c r="E34" s="14"/>
      <c r="F34" s="14"/>
      <c r="G34" s="14"/>
      <c r="H34" s="14"/>
      <c r="I34" s="15"/>
    </row>
    <row r="35" spans="1:9" x14ac:dyDescent="0.2">
      <c r="A35" s="13"/>
      <c r="B35" s="14"/>
      <c r="C35" s="14"/>
      <c r="D35" s="14"/>
      <c r="E35" s="14"/>
      <c r="F35" s="14"/>
      <c r="G35" s="14"/>
      <c r="H35" s="14"/>
      <c r="I35" s="15"/>
    </row>
    <row r="36" spans="1:9" x14ac:dyDescent="0.2">
      <c r="A36" s="13"/>
      <c r="B36" s="14"/>
      <c r="C36" s="14"/>
      <c r="D36" s="14"/>
      <c r="E36" s="14"/>
      <c r="F36" s="14"/>
      <c r="G36" s="14"/>
      <c r="H36" s="14"/>
      <c r="I36" s="15"/>
    </row>
    <row r="37" spans="1:9" x14ac:dyDescent="0.2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13.5" thickBot="1" x14ac:dyDescent="0.25">
      <c r="A38" s="13"/>
      <c r="B38" s="14"/>
      <c r="C38" s="14"/>
      <c r="D38" s="14"/>
      <c r="E38" s="14"/>
      <c r="F38" s="14"/>
      <c r="G38" s="14"/>
      <c r="H38" s="14"/>
      <c r="I38" s="15"/>
    </row>
    <row r="39" spans="1:9" x14ac:dyDescent="0.2">
      <c r="A39" s="4"/>
      <c r="B39" s="6"/>
      <c r="C39" s="6"/>
      <c r="D39" s="6"/>
      <c r="E39" s="6"/>
      <c r="F39" s="6"/>
      <c r="G39" s="6"/>
      <c r="H39" s="6"/>
      <c r="I39" s="7"/>
    </row>
    <row r="40" spans="1:9" x14ac:dyDescent="0.2">
      <c r="A40" s="13"/>
      <c r="B40" s="3" t="s">
        <v>85</v>
      </c>
      <c r="C40" s="3"/>
      <c r="D40" s="3"/>
      <c r="E40" s="14"/>
      <c r="F40" s="14"/>
      <c r="G40" s="14"/>
      <c r="H40" s="14"/>
      <c r="I40" s="15"/>
    </row>
    <row r="41" spans="1:9" x14ac:dyDescent="0.2">
      <c r="A41" s="13"/>
      <c r="B41" s="14"/>
      <c r="C41" s="14"/>
      <c r="D41" s="14"/>
      <c r="E41" s="14"/>
      <c r="F41" s="14"/>
      <c r="G41" s="14"/>
      <c r="H41" s="14"/>
      <c r="I41" s="15"/>
    </row>
    <row r="42" spans="1:9" x14ac:dyDescent="0.2">
      <c r="A42" s="13"/>
      <c r="B42" s="2" t="s">
        <v>86</v>
      </c>
      <c r="C42" s="14"/>
      <c r="D42" s="14"/>
      <c r="E42" s="14"/>
      <c r="F42" s="14" t="s">
        <v>0</v>
      </c>
      <c r="G42" s="14"/>
      <c r="H42" s="14"/>
      <c r="I42" s="15"/>
    </row>
    <row r="43" spans="1:9" ht="13.5" thickBot="1" x14ac:dyDescent="0.25">
      <c r="A43" s="13"/>
      <c r="B43" s="14"/>
      <c r="C43" s="14"/>
      <c r="D43" s="14"/>
      <c r="E43" s="14"/>
      <c r="F43" s="14"/>
      <c r="G43" s="14"/>
      <c r="H43" s="14"/>
      <c r="I43" s="15"/>
    </row>
    <row r="44" spans="1:9" x14ac:dyDescent="0.2">
      <c r="A44" s="4"/>
      <c r="B44" s="6"/>
      <c r="C44" s="6"/>
      <c r="D44" s="6"/>
      <c r="E44" s="6"/>
      <c r="F44" s="6"/>
      <c r="G44" s="6"/>
      <c r="H44" s="6"/>
      <c r="I44" s="7"/>
    </row>
    <row r="45" spans="1:9" x14ac:dyDescent="0.2">
      <c r="A45" s="13"/>
      <c r="B45" s="3" t="s">
        <v>132</v>
      </c>
      <c r="C45" s="3"/>
      <c r="D45" s="14"/>
      <c r="E45" s="14"/>
      <c r="F45" s="14" t="s">
        <v>0</v>
      </c>
      <c r="G45" s="14"/>
      <c r="H45" s="14"/>
      <c r="I45" s="15"/>
    </row>
    <row r="46" spans="1:9" x14ac:dyDescent="0.2">
      <c r="A46" s="13"/>
      <c r="B46" s="14"/>
      <c r="C46" s="14"/>
      <c r="D46" s="14"/>
      <c r="E46" s="14"/>
      <c r="F46" s="14"/>
      <c r="G46" s="14"/>
      <c r="H46" s="14"/>
      <c r="I46" s="15"/>
    </row>
    <row r="47" spans="1:9" x14ac:dyDescent="0.2">
      <c r="A47" s="13"/>
      <c r="B47" s="14" t="s">
        <v>87</v>
      </c>
      <c r="C47" s="14" t="s">
        <v>88</v>
      </c>
      <c r="D47" s="224"/>
      <c r="E47" s="14"/>
      <c r="F47" s="14" t="s">
        <v>89</v>
      </c>
      <c r="G47" s="14"/>
      <c r="H47" s="224"/>
      <c r="I47" s="15"/>
    </row>
    <row r="48" spans="1:9" ht="5.0999999999999996" customHeight="1" x14ac:dyDescent="0.2">
      <c r="A48" s="13"/>
      <c r="B48" s="14"/>
      <c r="C48" s="14"/>
      <c r="D48" s="23"/>
      <c r="E48" s="14"/>
      <c r="F48" s="14"/>
      <c r="G48" s="14"/>
      <c r="H48" s="14"/>
      <c r="I48" s="15"/>
    </row>
    <row r="49" spans="1:10" x14ac:dyDescent="0.2">
      <c r="A49" s="13"/>
      <c r="B49" s="14"/>
      <c r="C49" s="14" t="s">
        <v>90</v>
      </c>
      <c r="D49" s="224"/>
      <c r="E49" s="14"/>
      <c r="F49" s="14" t="s">
        <v>91</v>
      </c>
      <c r="G49" s="14"/>
      <c r="H49" s="224"/>
      <c r="I49" s="15"/>
    </row>
    <row r="50" spans="1:10" ht="13.5" thickBot="1" x14ac:dyDescent="0.25">
      <c r="A50" s="13"/>
      <c r="B50" s="14"/>
      <c r="C50" s="14"/>
      <c r="D50" s="14"/>
      <c r="E50" s="2"/>
      <c r="F50" s="14"/>
      <c r="G50" s="14"/>
      <c r="H50" s="14"/>
      <c r="I50" s="15"/>
    </row>
    <row r="51" spans="1:10" x14ac:dyDescent="0.2">
      <c r="A51" s="4"/>
      <c r="B51" s="6"/>
      <c r="C51" s="6"/>
      <c r="D51" s="6"/>
      <c r="E51" s="6"/>
      <c r="F51" s="6"/>
      <c r="G51" s="6"/>
      <c r="H51" s="6"/>
      <c r="I51" s="7"/>
    </row>
    <row r="52" spans="1:10" x14ac:dyDescent="0.2">
      <c r="A52" s="13"/>
      <c r="B52" s="14" t="s">
        <v>87</v>
      </c>
      <c r="C52" s="14" t="s">
        <v>88</v>
      </c>
      <c r="D52" s="224"/>
      <c r="E52" s="14"/>
      <c r="F52" s="2" t="s">
        <v>92</v>
      </c>
      <c r="G52" s="14"/>
      <c r="H52" s="14"/>
      <c r="I52" s="15"/>
    </row>
    <row r="53" spans="1:10" ht="5.0999999999999996" customHeight="1" x14ac:dyDescent="0.2">
      <c r="A53" s="13"/>
      <c r="B53" s="14"/>
      <c r="C53" s="14"/>
      <c r="D53" s="23"/>
      <c r="E53" s="14"/>
      <c r="F53" s="2"/>
      <c r="G53" s="14"/>
      <c r="H53" s="14"/>
      <c r="I53" s="15"/>
    </row>
    <row r="54" spans="1:10" x14ac:dyDescent="0.2">
      <c r="A54" s="13"/>
      <c r="B54" s="14"/>
      <c r="C54" s="14" t="s">
        <v>90</v>
      </c>
      <c r="D54" s="224"/>
      <c r="E54" s="14"/>
      <c r="F54" s="14" t="s">
        <v>0</v>
      </c>
      <c r="G54" s="14"/>
      <c r="H54" s="14"/>
      <c r="I54" s="15"/>
    </row>
    <row r="55" spans="1:10" s="14" customFormat="1" ht="3.75" customHeight="1" thickBot="1" x14ac:dyDescent="0.25">
      <c r="A55" s="9"/>
      <c r="B55" s="11"/>
      <c r="C55" s="11"/>
      <c r="D55" s="11"/>
      <c r="E55" s="11"/>
      <c r="F55" s="11"/>
      <c r="G55" s="11"/>
      <c r="H55" s="11"/>
      <c r="I55" s="12"/>
    </row>
    <row r="56" spans="1:10" x14ac:dyDescent="0.2">
      <c r="A56" s="289"/>
      <c r="B56" s="289"/>
      <c r="C56" s="289"/>
      <c r="D56" s="289"/>
      <c r="E56" s="289"/>
      <c r="F56" s="289"/>
      <c r="G56" s="289"/>
      <c r="H56" s="289"/>
      <c r="I56" s="289"/>
    </row>
    <row r="57" spans="1:10" x14ac:dyDescent="0.2">
      <c r="A57" s="51" t="s">
        <v>134</v>
      </c>
      <c r="I57" s="290" t="s">
        <v>6</v>
      </c>
    </row>
    <row r="58" spans="1:10" s="14" customFormat="1" x14ac:dyDescent="0.2">
      <c r="A58" s="311" t="s">
        <v>133</v>
      </c>
      <c r="G58" s="52"/>
      <c r="J58" s="8"/>
    </row>
    <row r="59" spans="1:10" x14ac:dyDescent="0.2">
      <c r="A59" s="57" t="str">
        <f ca="1">CELL("dateiname")</f>
        <v>G:\Data\Departement Bau und Umwelt\Tiefbauamt\05_QM\Anschlussdokumente\Projekte\[Kostenstand.xls]K40 Kostenstand OBL</v>
      </c>
    </row>
  </sheetData>
  <phoneticPr fontId="9" type="noConversion"/>
  <printOptions horizontalCentered="1" verticalCentered="1"/>
  <pageMargins left="0.78740157480314965" right="0.78740157480314965" top="0.78740157480314965" bottom="0" header="0.31496062992125984" footer="0"/>
  <pageSetup paperSize="9" scale="99" orientation="portrait" r:id="rId1"/>
  <headerFooter alignWithMargins="0">
    <oddHeader>&amp;LKantonales Tiefbauamt AR&amp;RForm.K20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="75" workbookViewId="0">
      <selection activeCell="B3" sqref="B3"/>
    </sheetView>
  </sheetViews>
  <sheetFormatPr baseColWidth="10" defaultRowHeight="12.75" x14ac:dyDescent="0.2"/>
  <cols>
    <col min="1" max="1" width="4.5703125" style="31" customWidth="1"/>
    <col min="2" max="2" width="35.7109375" style="31" customWidth="1"/>
    <col min="3" max="9" width="22.7109375" style="31" customWidth="1"/>
    <col min="10" max="10" width="11.42578125" style="1"/>
    <col min="11" max="11" width="13.7109375" customWidth="1"/>
    <col min="16" max="16384" width="11.42578125" style="31"/>
  </cols>
  <sheetData>
    <row r="1" spans="1:16" s="44" customFormat="1" ht="15" x14ac:dyDescent="0.2">
      <c r="B1" s="41" t="s">
        <v>135</v>
      </c>
      <c r="C1" s="218" t="str">
        <f>'K10 Budgetplanung'!C1</f>
        <v>30, St. Gallen - Rehetobel</v>
      </c>
      <c r="D1" s="42"/>
      <c r="E1" s="42"/>
      <c r="F1" s="48"/>
      <c r="G1" s="48"/>
      <c r="H1" s="43"/>
      <c r="I1" s="46"/>
      <c r="K1" s="174"/>
      <c r="L1" s="174"/>
      <c r="M1" s="174"/>
      <c r="N1" s="174"/>
      <c r="O1" s="174"/>
    </row>
    <row r="2" spans="1:16" s="44" customFormat="1" ht="15" x14ac:dyDescent="0.2">
      <c r="B2" s="41" t="s">
        <v>7</v>
      </c>
      <c r="C2" s="218" t="str">
        <f>'K10 Budgetplanung'!C2</f>
        <v>Tiefschwendi - Grichtholz, Speicher</v>
      </c>
      <c r="D2" s="42"/>
      <c r="E2" s="42"/>
      <c r="F2" s="48"/>
      <c r="G2" s="48"/>
      <c r="K2" s="174"/>
      <c r="L2" s="174"/>
      <c r="M2" s="174"/>
      <c r="N2" s="174"/>
      <c r="O2" s="174"/>
    </row>
    <row r="3" spans="1:16" s="44" customFormat="1" ht="15" x14ac:dyDescent="0.2">
      <c r="B3" s="41" t="s">
        <v>3</v>
      </c>
      <c r="C3" s="218" t="str">
        <f>'K10 Budgetplanung'!C3</f>
        <v>Gesamterneuerung</v>
      </c>
      <c r="D3" s="42"/>
      <c r="E3" s="42"/>
      <c r="F3" s="48"/>
      <c r="G3" s="48"/>
      <c r="I3" s="175"/>
      <c r="J3" s="174"/>
      <c r="K3" s="174"/>
      <c r="L3" s="174"/>
      <c r="M3" s="174"/>
      <c r="N3" s="174"/>
      <c r="O3" s="174"/>
    </row>
    <row r="4" spans="1:16" s="44" customFormat="1" ht="15" x14ac:dyDescent="0.2">
      <c r="B4" s="41" t="s">
        <v>5</v>
      </c>
      <c r="C4" s="219">
        <f>'K10 Budgetplanung'!C4</f>
        <v>1217</v>
      </c>
      <c r="D4" s="42"/>
      <c r="E4" s="42"/>
      <c r="F4" s="48"/>
      <c r="G4" s="48"/>
      <c r="I4" s="175"/>
      <c r="J4" s="174"/>
      <c r="K4" s="174"/>
      <c r="L4" s="174"/>
      <c r="M4" s="174"/>
      <c r="N4" s="174"/>
      <c r="O4" s="174"/>
    </row>
    <row r="5" spans="1:16" ht="15" customHeight="1" x14ac:dyDescent="0.2">
      <c r="B5" s="41"/>
      <c r="C5" s="128"/>
      <c r="D5" s="48"/>
      <c r="E5" s="48"/>
      <c r="F5" s="48"/>
      <c r="G5" s="48"/>
      <c r="H5" s="44"/>
      <c r="I5" s="30"/>
      <c r="J5"/>
    </row>
    <row r="6" spans="1:16" s="58" customFormat="1" ht="20.25" customHeight="1" x14ac:dyDescent="0.35">
      <c r="B6" s="68" t="s">
        <v>113</v>
      </c>
      <c r="C6" s="60"/>
      <c r="D6" s="69"/>
      <c r="I6" s="226" t="s">
        <v>39</v>
      </c>
      <c r="M6"/>
      <c r="N6"/>
      <c r="O6"/>
      <c r="P6"/>
    </row>
    <row r="7" spans="1:16" s="58" customFormat="1" ht="15" customHeight="1" x14ac:dyDescent="0.3">
      <c r="B7" s="68"/>
      <c r="C7" s="60"/>
      <c r="D7" s="69"/>
      <c r="I7" s="67"/>
      <c r="M7"/>
      <c r="N7"/>
      <c r="O7"/>
      <c r="P7"/>
    </row>
    <row r="8" spans="1:16" s="26" customFormat="1" ht="23.25" x14ac:dyDescent="0.2">
      <c r="B8" s="27" t="s">
        <v>40</v>
      </c>
      <c r="D8" s="28"/>
      <c r="E8" s="29"/>
      <c r="F8" s="29"/>
      <c r="G8" s="29"/>
      <c r="H8" s="49" t="s">
        <v>61</v>
      </c>
      <c r="I8" s="127">
        <v>37671</v>
      </c>
      <c r="J8" s="1"/>
      <c r="K8"/>
      <c r="L8"/>
      <c r="M8"/>
      <c r="N8"/>
      <c r="O8"/>
    </row>
    <row r="9" spans="1:16" s="26" customFormat="1" ht="15" customHeight="1" thickBot="1" x14ac:dyDescent="0.25">
      <c r="B9" s="49"/>
      <c r="C9" s="50"/>
      <c r="D9" s="28"/>
      <c r="E9" s="29"/>
      <c r="F9" s="29"/>
      <c r="G9" s="29"/>
      <c r="H9" s="29"/>
      <c r="I9" s="29"/>
      <c r="J9" s="29"/>
      <c r="K9"/>
      <c r="L9"/>
      <c r="M9"/>
      <c r="N9"/>
      <c r="O9"/>
    </row>
    <row r="10" spans="1:16" s="26" customFormat="1" ht="22.5" customHeight="1" x14ac:dyDescent="0.2">
      <c r="A10" s="129"/>
      <c r="B10" s="361" t="s">
        <v>102</v>
      </c>
      <c r="C10" s="366" t="s">
        <v>94</v>
      </c>
      <c r="D10" s="367"/>
      <c r="E10" s="371" t="s">
        <v>96</v>
      </c>
      <c r="F10" s="372"/>
      <c r="G10" s="368" t="s">
        <v>95</v>
      </c>
      <c r="H10" s="369"/>
      <c r="I10" s="370"/>
      <c r="J10" s="29"/>
      <c r="K10"/>
      <c r="L10"/>
      <c r="M10"/>
      <c r="N10"/>
      <c r="O10"/>
    </row>
    <row r="11" spans="1:16" s="70" customFormat="1" ht="13.5" customHeight="1" thickBot="1" x14ac:dyDescent="0.25">
      <c r="A11" s="130"/>
      <c r="B11" s="362"/>
      <c r="C11" s="177">
        <v>1</v>
      </c>
      <c r="D11" s="178">
        <v>2</v>
      </c>
      <c r="E11" s="330">
        <v>3</v>
      </c>
      <c r="F11" s="331">
        <v>4</v>
      </c>
      <c r="G11" s="179">
        <v>5</v>
      </c>
      <c r="H11" s="180">
        <v>6</v>
      </c>
      <c r="I11" s="181">
        <v>7</v>
      </c>
      <c r="J11" s="71"/>
      <c r="K11" s="51"/>
      <c r="L11" s="51"/>
      <c r="M11" s="51"/>
      <c r="N11" s="51"/>
      <c r="O11" s="51"/>
    </row>
    <row r="12" spans="1:16" ht="29.25" customHeight="1" thickTop="1" x14ac:dyDescent="0.2">
      <c r="A12" s="130"/>
      <c r="B12" s="362"/>
      <c r="C12" s="78" t="s">
        <v>99</v>
      </c>
      <c r="D12" s="77" t="s">
        <v>93</v>
      </c>
      <c r="E12" s="332" t="s">
        <v>126</v>
      </c>
      <c r="F12" s="333" t="s">
        <v>108</v>
      </c>
      <c r="G12" s="211" t="s">
        <v>109</v>
      </c>
      <c r="H12" s="379" t="s">
        <v>118</v>
      </c>
      <c r="I12" s="213" t="s">
        <v>110</v>
      </c>
    </row>
    <row r="13" spans="1:16" ht="24.75" customHeight="1" x14ac:dyDescent="0.2">
      <c r="A13" s="130"/>
      <c r="B13" s="362"/>
      <c r="C13" s="202" t="s">
        <v>114</v>
      </c>
      <c r="D13" s="77" t="s">
        <v>115</v>
      </c>
      <c r="E13" s="334" t="s">
        <v>41</v>
      </c>
      <c r="F13" s="335"/>
      <c r="G13" s="212" t="s">
        <v>115</v>
      </c>
      <c r="H13" s="380"/>
      <c r="I13" s="214" t="s">
        <v>115</v>
      </c>
    </row>
    <row r="14" spans="1:16" ht="15" customHeight="1" thickBot="1" x14ac:dyDescent="0.25">
      <c r="A14" s="215"/>
      <c r="B14" s="363"/>
      <c r="C14" s="217" t="s">
        <v>116</v>
      </c>
      <c r="D14" s="216" t="s">
        <v>116</v>
      </c>
      <c r="E14" s="336" t="s">
        <v>111</v>
      </c>
      <c r="F14" s="337" t="s">
        <v>107</v>
      </c>
      <c r="G14" s="83">
        <f>I8</f>
        <v>37671</v>
      </c>
      <c r="H14" s="85"/>
      <c r="I14" s="182" t="s">
        <v>100</v>
      </c>
    </row>
    <row r="15" spans="1:16" ht="15" x14ac:dyDescent="0.25">
      <c r="A15" s="325">
        <v>3</v>
      </c>
      <c r="B15" s="183" t="s">
        <v>42</v>
      </c>
      <c r="C15" s="89"/>
      <c r="D15" s="159"/>
      <c r="E15" s="338"/>
      <c r="F15" s="339">
        <f>D15+E15</f>
        <v>0</v>
      </c>
      <c r="G15" s="160"/>
      <c r="H15" s="161"/>
      <c r="I15" s="162">
        <f>G15+H15</f>
        <v>0</v>
      </c>
    </row>
    <row r="16" spans="1:16" s="136" customFormat="1" ht="15.75" thickBot="1" x14ac:dyDescent="0.3">
      <c r="A16" s="184"/>
      <c r="B16" s="185" t="s">
        <v>35</v>
      </c>
      <c r="C16" s="155">
        <f>SUM(C15)</f>
        <v>0</v>
      </c>
      <c r="D16" s="156">
        <f>SUM(D15)</f>
        <v>0</v>
      </c>
      <c r="E16" s="340">
        <f>E15</f>
        <v>0</v>
      </c>
      <c r="F16" s="341">
        <f>D16+E16</f>
        <v>0</v>
      </c>
      <c r="G16" s="157">
        <f>SUM(G15)</f>
        <v>0</v>
      </c>
      <c r="H16" s="158">
        <f>SUM(H15)</f>
        <v>0</v>
      </c>
      <c r="I16" s="135">
        <f>SUM(I15)</f>
        <v>0</v>
      </c>
      <c r="K16" s="137"/>
      <c r="L16" s="137"/>
      <c r="M16" s="137"/>
      <c r="N16" s="137"/>
      <c r="O16" s="137"/>
    </row>
    <row r="17" spans="1:15" ht="15" x14ac:dyDescent="0.25">
      <c r="A17" s="325">
        <v>4</v>
      </c>
      <c r="B17" s="186" t="s">
        <v>103</v>
      </c>
      <c r="C17" s="132"/>
      <c r="D17" s="131"/>
      <c r="E17" s="342"/>
      <c r="F17" s="343">
        <f>D17+E17</f>
        <v>0</v>
      </c>
      <c r="G17" s="142"/>
      <c r="H17" s="143"/>
      <c r="I17" s="148">
        <f>G17+H17</f>
        <v>0</v>
      </c>
    </row>
    <row r="18" spans="1:15" ht="15" x14ac:dyDescent="0.2">
      <c r="A18" s="326"/>
      <c r="B18" s="187" t="s">
        <v>43</v>
      </c>
      <c r="C18" s="132"/>
      <c r="D18" s="131"/>
      <c r="E18" s="344"/>
      <c r="F18" s="345">
        <f t="shared" ref="F18:F28" si="0">D18+E18</f>
        <v>0</v>
      </c>
      <c r="G18" s="146"/>
      <c r="H18" s="147"/>
      <c r="I18" s="149">
        <f t="shared" ref="I18:I28" si="1">G18+H18</f>
        <v>0</v>
      </c>
    </row>
    <row r="19" spans="1:15" ht="15" x14ac:dyDescent="0.2">
      <c r="A19" s="326"/>
      <c r="B19" s="188" t="s">
        <v>44</v>
      </c>
      <c r="C19" s="132"/>
      <c r="D19" s="131"/>
      <c r="E19" s="344"/>
      <c r="F19" s="345">
        <f t="shared" si="0"/>
        <v>0</v>
      </c>
      <c r="G19" s="146"/>
      <c r="H19" s="147"/>
      <c r="I19" s="149">
        <f t="shared" si="1"/>
        <v>0</v>
      </c>
    </row>
    <row r="20" spans="1:15" ht="15" x14ac:dyDescent="0.2">
      <c r="A20" s="326"/>
      <c r="B20" s="188" t="s">
        <v>45</v>
      </c>
      <c r="C20" s="132"/>
      <c r="D20" s="131"/>
      <c r="E20" s="344"/>
      <c r="F20" s="345">
        <f t="shared" si="0"/>
        <v>0</v>
      </c>
      <c r="G20" s="146"/>
      <c r="H20" s="147"/>
      <c r="I20" s="149">
        <f t="shared" si="1"/>
        <v>0</v>
      </c>
    </row>
    <row r="21" spans="1:15" ht="15" x14ac:dyDescent="0.2">
      <c r="A21" s="326"/>
      <c r="B21" s="188" t="s">
        <v>46</v>
      </c>
      <c r="C21" s="132"/>
      <c r="D21" s="131"/>
      <c r="E21" s="344"/>
      <c r="F21" s="345">
        <f t="shared" si="0"/>
        <v>0</v>
      </c>
      <c r="G21" s="146"/>
      <c r="H21" s="147"/>
      <c r="I21" s="149">
        <f t="shared" si="1"/>
        <v>0</v>
      </c>
    </row>
    <row r="22" spans="1:15" ht="15" x14ac:dyDescent="0.2">
      <c r="A22" s="326"/>
      <c r="B22" s="188" t="s">
        <v>47</v>
      </c>
      <c r="C22" s="132"/>
      <c r="D22" s="131"/>
      <c r="E22" s="344"/>
      <c r="F22" s="345">
        <f t="shared" si="0"/>
        <v>0</v>
      </c>
      <c r="G22" s="146"/>
      <c r="H22" s="147"/>
      <c r="I22" s="149">
        <f t="shared" si="1"/>
        <v>0</v>
      </c>
    </row>
    <row r="23" spans="1:15" ht="15" x14ac:dyDescent="0.2">
      <c r="A23" s="326"/>
      <c r="B23" s="187" t="s">
        <v>48</v>
      </c>
      <c r="C23" s="132"/>
      <c r="D23" s="131"/>
      <c r="E23" s="344"/>
      <c r="F23" s="345">
        <f t="shared" si="0"/>
        <v>0</v>
      </c>
      <c r="G23" s="146"/>
      <c r="H23" s="147"/>
      <c r="I23" s="149">
        <f t="shared" si="1"/>
        <v>0</v>
      </c>
    </row>
    <row r="24" spans="1:15" ht="15" x14ac:dyDescent="0.2">
      <c r="A24" s="326"/>
      <c r="B24" s="187" t="s">
        <v>49</v>
      </c>
      <c r="C24" s="132"/>
      <c r="D24" s="131"/>
      <c r="E24" s="344"/>
      <c r="F24" s="345">
        <f t="shared" si="0"/>
        <v>0</v>
      </c>
      <c r="G24" s="146"/>
      <c r="H24" s="147"/>
      <c r="I24" s="149">
        <f t="shared" si="1"/>
        <v>0</v>
      </c>
    </row>
    <row r="25" spans="1:15" ht="15" x14ac:dyDescent="0.2">
      <c r="A25" s="326"/>
      <c r="B25" s="187" t="s">
        <v>50</v>
      </c>
      <c r="C25" s="132"/>
      <c r="D25" s="131"/>
      <c r="E25" s="344"/>
      <c r="F25" s="345">
        <f t="shared" si="0"/>
        <v>0</v>
      </c>
      <c r="G25" s="146"/>
      <c r="H25" s="147"/>
      <c r="I25" s="149">
        <f t="shared" si="1"/>
        <v>0</v>
      </c>
    </row>
    <row r="26" spans="1:15" ht="15" x14ac:dyDescent="0.2">
      <c r="A26" s="326"/>
      <c r="B26" s="187" t="s">
        <v>51</v>
      </c>
      <c r="C26" s="132"/>
      <c r="D26" s="133"/>
      <c r="E26" s="346"/>
      <c r="F26" s="345">
        <f t="shared" si="0"/>
        <v>0</v>
      </c>
      <c r="G26" s="144"/>
      <c r="H26" s="145"/>
      <c r="I26" s="149">
        <f t="shared" si="1"/>
        <v>0</v>
      </c>
    </row>
    <row r="27" spans="1:15" ht="15" x14ac:dyDescent="0.2">
      <c r="A27" s="326"/>
      <c r="B27" s="188" t="s">
        <v>52</v>
      </c>
      <c r="C27" s="132"/>
      <c r="D27" s="131"/>
      <c r="E27" s="344"/>
      <c r="F27" s="345">
        <f t="shared" si="0"/>
        <v>0</v>
      </c>
      <c r="G27" s="146"/>
      <c r="H27" s="147"/>
      <c r="I27" s="149">
        <f t="shared" si="1"/>
        <v>0</v>
      </c>
    </row>
    <row r="28" spans="1:15" ht="15" x14ac:dyDescent="0.2">
      <c r="A28" s="326"/>
      <c r="B28" s="189" t="s">
        <v>53</v>
      </c>
      <c r="C28" s="164"/>
      <c r="D28" s="165"/>
      <c r="E28" s="347"/>
      <c r="F28" s="348">
        <f t="shared" si="0"/>
        <v>0</v>
      </c>
      <c r="G28" s="166"/>
      <c r="H28" s="167"/>
      <c r="I28" s="168">
        <f t="shared" si="1"/>
        <v>0</v>
      </c>
    </row>
    <row r="29" spans="1:15" s="136" customFormat="1" ht="15.75" thickBot="1" x14ac:dyDescent="0.3">
      <c r="A29" s="184"/>
      <c r="B29" s="190" t="s">
        <v>35</v>
      </c>
      <c r="C29" s="163">
        <f t="shared" ref="C29:I29" si="2">SUM(C17:C28)</f>
        <v>0</v>
      </c>
      <c r="D29" s="156">
        <f t="shared" si="2"/>
        <v>0</v>
      </c>
      <c r="E29" s="340">
        <f t="shared" si="2"/>
        <v>0</v>
      </c>
      <c r="F29" s="349">
        <f t="shared" si="2"/>
        <v>0</v>
      </c>
      <c r="G29" s="153">
        <f t="shared" si="2"/>
        <v>0</v>
      </c>
      <c r="H29" s="154">
        <f t="shared" si="2"/>
        <v>0</v>
      </c>
      <c r="I29" s="135">
        <f t="shared" si="2"/>
        <v>0</v>
      </c>
      <c r="K29" s="137"/>
      <c r="L29" s="137"/>
      <c r="M29" s="137"/>
      <c r="N29" s="137"/>
      <c r="O29" s="137"/>
    </row>
    <row r="30" spans="1:15" ht="15" x14ac:dyDescent="0.25">
      <c r="A30" s="325">
        <v>5</v>
      </c>
      <c r="B30" s="191" t="s">
        <v>54</v>
      </c>
      <c r="C30" s="138"/>
      <c r="D30" s="134"/>
      <c r="E30" s="342"/>
      <c r="F30" s="350">
        <f>D30+E30</f>
        <v>0</v>
      </c>
      <c r="G30" s="150"/>
      <c r="H30" s="151"/>
      <c r="I30" s="152">
        <f t="shared" ref="I30:I37" si="3">G30+H30</f>
        <v>0</v>
      </c>
    </row>
    <row r="31" spans="1:15" ht="15" x14ac:dyDescent="0.2">
      <c r="A31" s="326"/>
      <c r="B31" s="192" t="s">
        <v>55</v>
      </c>
      <c r="C31" s="132"/>
      <c r="D31" s="131"/>
      <c r="E31" s="344"/>
      <c r="F31" s="345">
        <f>D31+E31</f>
        <v>0</v>
      </c>
      <c r="G31" s="146"/>
      <c r="H31" s="147"/>
      <c r="I31" s="149">
        <f t="shared" si="3"/>
        <v>0</v>
      </c>
    </row>
    <row r="32" spans="1:15" ht="15" x14ac:dyDescent="0.2">
      <c r="A32" s="326"/>
      <c r="B32" s="192" t="s">
        <v>56</v>
      </c>
      <c r="C32" s="132"/>
      <c r="D32" s="131"/>
      <c r="E32" s="344"/>
      <c r="F32" s="345">
        <f t="shared" ref="F32:F37" si="4">D32+E32</f>
        <v>0</v>
      </c>
      <c r="G32" s="146"/>
      <c r="H32" s="147"/>
      <c r="I32" s="149">
        <f t="shared" si="3"/>
        <v>0</v>
      </c>
    </row>
    <row r="33" spans="1:15" ht="15" x14ac:dyDescent="0.2">
      <c r="A33" s="326"/>
      <c r="B33" s="192" t="s">
        <v>57</v>
      </c>
      <c r="C33" s="132"/>
      <c r="D33" s="131"/>
      <c r="E33" s="344"/>
      <c r="F33" s="345">
        <f t="shared" si="4"/>
        <v>0</v>
      </c>
      <c r="G33" s="146"/>
      <c r="H33" s="147"/>
      <c r="I33" s="149">
        <f t="shared" si="3"/>
        <v>0</v>
      </c>
    </row>
    <row r="34" spans="1:15" ht="15" customHeight="1" x14ac:dyDescent="0.2">
      <c r="A34" s="326"/>
      <c r="B34" s="192" t="s">
        <v>58</v>
      </c>
      <c r="C34" s="132"/>
      <c r="D34" s="131"/>
      <c r="E34" s="344"/>
      <c r="F34" s="345">
        <f t="shared" si="4"/>
        <v>0</v>
      </c>
      <c r="G34" s="146"/>
      <c r="H34" s="147"/>
      <c r="I34" s="149">
        <f t="shared" si="3"/>
        <v>0</v>
      </c>
    </row>
    <row r="35" spans="1:15" ht="15" x14ac:dyDescent="0.2">
      <c r="A35" s="326"/>
      <c r="B35" s="192" t="s">
        <v>59</v>
      </c>
      <c r="C35" s="132"/>
      <c r="D35" s="131"/>
      <c r="E35" s="344"/>
      <c r="F35" s="345">
        <f t="shared" si="4"/>
        <v>0</v>
      </c>
      <c r="G35" s="146"/>
      <c r="H35" s="147"/>
      <c r="I35" s="149">
        <f t="shared" si="3"/>
        <v>0</v>
      </c>
    </row>
    <row r="36" spans="1:15" ht="15" x14ac:dyDescent="0.2">
      <c r="A36" s="326"/>
      <c r="B36" s="192" t="s">
        <v>117</v>
      </c>
      <c r="C36" s="132"/>
      <c r="D36" s="131"/>
      <c r="E36" s="344"/>
      <c r="F36" s="345">
        <f t="shared" si="4"/>
        <v>0</v>
      </c>
      <c r="G36" s="146"/>
      <c r="H36" s="147"/>
      <c r="I36" s="149">
        <f t="shared" si="3"/>
        <v>0</v>
      </c>
    </row>
    <row r="37" spans="1:15" ht="15" x14ac:dyDescent="0.2">
      <c r="A37" s="326"/>
      <c r="B37" s="193"/>
      <c r="C37" s="164"/>
      <c r="D37" s="165"/>
      <c r="E37" s="347"/>
      <c r="F37" s="348">
        <f t="shared" si="4"/>
        <v>0</v>
      </c>
      <c r="G37" s="166"/>
      <c r="H37" s="167"/>
      <c r="I37" s="168">
        <f t="shared" si="3"/>
        <v>0</v>
      </c>
    </row>
    <row r="38" spans="1:15" s="136" customFormat="1" ht="15.75" thickBot="1" x14ac:dyDescent="0.3">
      <c r="A38" s="325"/>
      <c r="B38" s="194" t="s">
        <v>35</v>
      </c>
      <c r="C38" s="169">
        <f t="shared" ref="C38:I38" si="5">SUM(C30:C37)</f>
        <v>0</v>
      </c>
      <c r="D38" s="170">
        <f t="shared" si="5"/>
        <v>0</v>
      </c>
      <c r="E38" s="351">
        <f t="shared" si="5"/>
        <v>0</v>
      </c>
      <c r="F38" s="352">
        <f t="shared" si="5"/>
        <v>0</v>
      </c>
      <c r="G38" s="171">
        <f t="shared" si="5"/>
        <v>0</v>
      </c>
      <c r="H38" s="172">
        <f t="shared" si="5"/>
        <v>0</v>
      </c>
      <c r="I38" s="173">
        <f t="shared" si="5"/>
        <v>0</v>
      </c>
      <c r="K38" s="137"/>
      <c r="L38" s="137"/>
      <c r="M38" s="137"/>
      <c r="N38" s="137"/>
      <c r="O38" s="137"/>
    </row>
    <row r="39" spans="1:15" s="209" customFormat="1" ht="16.5" thickBot="1" x14ac:dyDescent="0.3">
      <c r="A39" s="373" t="s">
        <v>112</v>
      </c>
      <c r="B39" s="374"/>
      <c r="C39" s="204">
        <f>C16+C29+C38</f>
        <v>0</v>
      </c>
      <c r="D39" s="205">
        <f>D16+D29+D38</f>
        <v>0</v>
      </c>
      <c r="E39" s="353"/>
      <c r="F39" s="354">
        <f>F16+F29+F38</f>
        <v>0</v>
      </c>
      <c r="G39" s="206">
        <f>G16+G29+G38</f>
        <v>0</v>
      </c>
      <c r="H39" s="207">
        <f>H16+H29+H38</f>
        <v>0</v>
      </c>
      <c r="I39" s="208">
        <f>I16+I29+I38</f>
        <v>0</v>
      </c>
      <c r="K39" s="210"/>
      <c r="L39" s="210"/>
      <c r="M39" s="210"/>
      <c r="N39" s="210"/>
      <c r="O39" s="210"/>
    </row>
    <row r="40" spans="1:15" customFormat="1" ht="15" customHeight="1" x14ac:dyDescent="0.2">
      <c r="A40" s="195"/>
      <c r="B40" s="176"/>
      <c r="C40" s="174"/>
      <c r="D40" s="174"/>
      <c r="E40" s="174"/>
      <c r="F40" s="174"/>
      <c r="G40" s="174"/>
      <c r="H40" s="174"/>
      <c r="I40" s="174"/>
    </row>
    <row r="41" spans="1:15" customFormat="1" ht="15" customHeight="1" x14ac:dyDescent="0.2">
      <c r="A41" s="174"/>
      <c r="B41" s="196" t="s">
        <v>36</v>
      </c>
      <c r="C41" s="197" t="s">
        <v>106</v>
      </c>
      <c r="D41" s="174"/>
      <c r="E41" s="174"/>
      <c r="F41" s="198"/>
      <c r="G41" s="201" t="s">
        <v>0</v>
      </c>
      <c r="H41" s="375" t="s">
        <v>104</v>
      </c>
      <c r="I41" s="376"/>
    </row>
    <row r="42" spans="1:15" customFormat="1" ht="15" customHeight="1" x14ac:dyDescent="0.2">
      <c r="A42" s="174"/>
      <c r="B42" s="174"/>
      <c r="C42" s="174"/>
      <c r="D42" s="174"/>
      <c r="E42" s="174"/>
      <c r="F42" s="199" t="s">
        <v>105</v>
      </c>
      <c r="G42" s="199"/>
      <c r="H42" s="377"/>
      <c r="I42" s="378"/>
    </row>
    <row r="43" spans="1:15" customFormat="1" ht="15" customHeight="1" x14ac:dyDescent="0.2">
      <c r="A43" s="203"/>
      <c r="B43" s="174"/>
      <c r="C43" s="174"/>
      <c r="D43" s="174"/>
      <c r="E43" s="174"/>
      <c r="F43" s="200" t="s">
        <v>38</v>
      </c>
      <c r="G43" s="200"/>
      <c r="H43" s="364"/>
      <c r="I43" s="365"/>
    </row>
    <row r="44" spans="1:15" customFormat="1" ht="15" customHeight="1" x14ac:dyDescent="0.2">
      <c r="A44" s="291"/>
      <c r="B44" s="292"/>
      <c r="C44" s="292"/>
      <c r="D44" s="292"/>
      <c r="E44" s="292"/>
      <c r="F44" s="292"/>
      <c r="G44" s="292"/>
      <c r="H44" s="292"/>
      <c r="I44" s="292"/>
    </row>
    <row r="45" spans="1:15" customFormat="1" x14ac:dyDescent="0.2">
      <c r="A45" s="51" t="s">
        <v>128</v>
      </c>
    </row>
    <row r="46" spans="1:15" customFormat="1" x14ac:dyDescent="0.2">
      <c r="A46" s="51" t="s">
        <v>120</v>
      </c>
    </row>
    <row r="47" spans="1:15" customFormat="1" x14ac:dyDescent="0.2">
      <c r="A47" s="203" t="str">
        <f ca="1">CELL("dateiname")</f>
        <v>G:\Data\Departement Bau und Umwelt\Tiefbauamt\05_QM\Anschlussdokumente\Projekte\[Kostenstand.xls]K40 Kostenstand OBL</v>
      </c>
    </row>
    <row r="48" spans="1:15" customFormat="1" ht="17.25" customHeight="1" x14ac:dyDescent="0.2"/>
    <row r="49" customFormat="1" ht="17.25" customHeight="1" x14ac:dyDescent="0.2"/>
    <row r="50" customFormat="1" ht="17.25" customHeight="1" x14ac:dyDescent="0.2"/>
    <row r="51" customFormat="1" ht="17.25" customHeight="1" x14ac:dyDescent="0.2"/>
    <row r="52" customFormat="1" ht="17.25" customHeight="1" x14ac:dyDescent="0.2"/>
    <row r="53" customFormat="1" ht="17.25" customHeight="1" x14ac:dyDescent="0.2"/>
    <row r="54" customFormat="1" ht="17.25" customHeight="1" x14ac:dyDescent="0.2"/>
    <row r="55" customFormat="1" ht="17.25" customHeight="1" x14ac:dyDescent="0.2"/>
    <row r="56" customFormat="1" ht="17.25" customHeight="1" x14ac:dyDescent="0.2"/>
    <row r="57" ht="17.25" customHeight="1" x14ac:dyDescent="0.2"/>
  </sheetData>
  <mergeCells count="9">
    <mergeCell ref="B10:B14"/>
    <mergeCell ref="H43:I43"/>
    <mergeCell ref="C10:D10"/>
    <mergeCell ref="G10:I10"/>
    <mergeCell ref="E10:F10"/>
    <mergeCell ref="A39:B39"/>
    <mergeCell ref="H41:I41"/>
    <mergeCell ref="H42:I42"/>
    <mergeCell ref="H12:H13"/>
  </mergeCells>
  <phoneticPr fontId="9" type="noConversion"/>
  <pageMargins left="0.39370078740157483" right="0.39370078740157483" top="0.59055118110236227" bottom="0" header="0.31496062992125984" footer="0.19685039370078741"/>
  <pageSetup paperSize="9" scale="70" orientation="landscape" r:id="rId1"/>
  <headerFooter alignWithMargins="0">
    <oddHeader>&amp;LKantonales Tiefbauamt AR&amp;RForm. K30</oddHeader>
  </headerFooter>
  <rowBreaks count="1" manualBreakCount="1">
    <brk id="33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zoomScale="75" workbookViewId="0">
      <selection activeCell="B10" sqref="B10"/>
    </sheetView>
  </sheetViews>
  <sheetFormatPr baseColWidth="10" defaultRowHeight="12.75" x14ac:dyDescent="0.2"/>
  <cols>
    <col min="1" max="1" width="4.5703125" style="31" customWidth="1"/>
    <col min="2" max="2" width="34" style="31" customWidth="1"/>
    <col min="3" max="9" width="19.28515625" style="31" customWidth="1"/>
    <col min="10" max="10" width="11.42578125" style="1"/>
    <col min="11" max="11" width="13.7109375" customWidth="1"/>
    <col min="16" max="16384" width="11.42578125" style="31"/>
  </cols>
  <sheetData>
    <row r="1" spans="1:15" ht="15" x14ac:dyDescent="0.2">
      <c r="A1" s="1"/>
      <c r="B1" s="41" t="s">
        <v>135</v>
      </c>
      <c r="C1" s="218" t="str">
        <f>'K10 Budgetplanung'!C1</f>
        <v>30, St. Gallen - Rehetobel</v>
      </c>
      <c r="D1" s="42"/>
      <c r="E1" s="42"/>
      <c r="F1" s="48"/>
      <c r="G1" s="48"/>
      <c r="H1" s="43"/>
      <c r="I1" s="46"/>
    </row>
    <row r="2" spans="1:15" ht="15" x14ac:dyDescent="0.2">
      <c r="B2" s="41" t="s">
        <v>7</v>
      </c>
      <c r="C2" s="218" t="str">
        <f>'K10 Budgetplanung'!C2</f>
        <v>Tiefschwendi - Grichtholz, Speicher</v>
      </c>
      <c r="D2" s="42"/>
      <c r="E2" s="42"/>
      <c r="F2" s="48"/>
      <c r="G2" s="48"/>
      <c r="H2" s="44"/>
    </row>
    <row r="3" spans="1:15" ht="15" x14ac:dyDescent="0.2">
      <c r="B3" s="41" t="s">
        <v>3</v>
      </c>
      <c r="C3" s="218" t="str">
        <f>'K10 Budgetplanung'!C3</f>
        <v>Gesamterneuerung</v>
      </c>
      <c r="D3" s="42"/>
      <c r="E3" s="42"/>
      <c r="F3" s="48"/>
      <c r="G3" s="48"/>
      <c r="H3" s="44"/>
      <c r="J3"/>
    </row>
    <row r="4" spans="1:15" ht="15" x14ac:dyDescent="0.2">
      <c r="B4" s="41" t="s">
        <v>5</v>
      </c>
      <c r="C4" s="219">
        <f>'K10 Budgetplanung'!C4</f>
        <v>1217</v>
      </c>
      <c r="D4" s="42"/>
      <c r="E4" s="42"/>
      <c r="F4" s="48"/>
      <c r="G4" s="48"/>
      <c r="H4" s="44"/>
      <c r="I4" s="175"/>
      <c r="J4"/>
    </row>
    <row r="5" spans="1:15" ht="15" customHeight="1" x14ac:dyDescent="0.2">
      <c r="B5" s="41"/>
      <c r="C5" s="47"/>
      <c r="D5" s="48"/>
      <c r="E5" s="48"/>
      <c r="F5" s="48"/>
      <c r="G5" s="48"/>
      <c r="H5" s="44"/>
      <c r="I5" s="30"/>
      <c r="J5"/>
    </row>
    <row r="6" spans="1:15" s="26" customFormat="1" ht="23.25" x14ac:dyDescent="0.2">
      <c r="B6" s="27" t="s">
        <v>40</v>
      </c>
      <c r="D6" s="28"/>
      <c r="E6" s="29"/>
      <c r="F6" s="29"/>
      <c r="G6" s="29"/>
      <c r="H6" s="29"/>
      <c r="I6" s="30" t="s">
        <v>60</v>
      </c>
      <c r="J6" s="1"/>
      <c r="K6"/>
      <c r="L6"/>
      <c r="M6"/>
      <c r="N6"/>
      <c r="O6"/>
    </row>
    <row r="7" spans="1:15" ht="15" customHeight="1" x14ac:dyDescent="0.2">
      <c r="B7" s="41"/>
      <c r="C7" s="47"/>
      <c r="D7" s="48"/>
      <c r="E7" s="48"/>
      <c r="F7" s="48"/>
      <c r="G7" s="48"/>
      <c r="H7" s="44"/>
      <c r="I7" s="30"/>
      <c r="J7"/>
    </row>
    <row r="8" spans="1:15" s="26" customFormat="1" ht="18" customHeight="1" x14ac:dyDescent="0.2">
      <c r="B8" s="49" t="s">
        <v>61</v>
      </c>
      <c r="C8" s="127">
        <v>37671</v>
      </c>
      <c r="D8" s="28"/>
      <c r="E8" s="29"/>
      <c r="F8" s="29"/>
      <c r="G8" s="29"/>
      <c r="H8" s="29"/>
      <c r="I8" s="29"/>
      <c r="J8" s="29"/>
      <c r="K8"/>
      <c r="L8"/>
      <c r="M8"/>
      <c r="N8"/>
      <c r="O8"/>
    </row>
    <row r="9" spans="1:15" s="26" customFormat="1" ht="18" customHeight="1" thickBot="1" x14ac:dyDescent="0.25">
      <c r="B9" s="49"/>
      <c r="C9" s="50"/>
      <c r="D9" s="28"/>
      <c r="E9" s="29"/>
      <c r="F9" s="29"/>
      <c r="G9" s="29"/>
      <c r="H9" s="29"/>
      <c r="I9" s="29"/>
      <c r="J9" s="29"/>
      <c r="K9"/>
      <c r="L9"/>
      <c r="M9"/>
      <c r="N9"/>
      <c r="O9"/>
    </row>
    <row r="10" spans="1:15" s="26" customFormat="1" ht="22.5" customHeight="1" x14ac:dyDescent="0.2">
      <c r="A10" s="296"/>
      <c r="B10" s="297"/>
      <c r="C10" s="366" t="s">
        <v>94</v>
      </c>
      <c r="D10" s="367"/>
      <c r="E10" s="381" t="s">
        <v>96</v>
      </c>
      <c r="F10" s="382"/>
      <c r="G10" s="368" t="s">
        <v>95</v>
      </c>
      <c r="H10" s="369"/>
      <c r="I10" s="370"/>
      <c r="J10" s="29"/>
      <c r="K10"/>
      <c r="L10"/>
      <c r="M10"/>
      <c r="N10"/>
      <c r="O10"/>
    </row>
    <row r="11" spans="1:15" s="70" customFormat="1" ht="13.5" customHeight="1" thickBot="1" x14ac:dyDescent="0.25">
      <c r="A11" s="298"/>
      <c r="B11" s="295"/>
      <c r="C11" s="72">
        <v>1</v>
      </c>
      <c r="D11" s="73">
        <v>2</v>
      </c>
      <c r="E11" s="79">
        <v>3</v>
      </c>
      <c r="F11" s="80">
        <v>4</v>
      </c>
      <c r="G11" s="86">
        <v>5</v>
      </c>
      <c r="H11" s="87">
        <v>6</v>
      </c>
      <c r="I11" s="88">
        <v>7</v>
      </c>
      <c r="J11" s="71"/>
      <c r="K11" s="51"/>
      <c r="L11" s="51"/>
      <c r="M11" s="51"/>
      <c r="N11" s="51"/>
      <c r="O11" s="51"/>
    </row>
    <row r="12" spans="1:15" ht="29.25" thickTop="1" x14ac:dyDescent="0.2">
      <c r="A12" s="32"/>
      <c r="B12" s="33"/>
      <c r="C12" s="78" t="s">
        <v>99</v>
      </c>
      <c r="D12" s="77" t="s">
        <v>93</v>
      </c>
      <c r="E12" s="81" t="s">
        <v>126</v>
      </c>
      <c r="F12" s="388" t="s">
        <v>97</v>
      </c>
      <c r="G12" s="386" t="s">
        <v>125</v>
      </c>
      <c r="H12" s="379" t="s">
        <v>123</v>
      </c>
      <c r="I12" s="384" t="s">
        <v>124</v>
      </c>
    </row>
    <row r="13" spans="1:15" ht="14.25" x14ac:dyDescent="0.2">
      <c r="A13" s="32"/>
      <c r="B13" s="33"/>
      <c r="C13" s="293" t="s">
        <v>121</v>
      </c>
      <c r="D13" s="294" t="s">
        <v>122</v>
      </c>
      <c r="E13" s="75" t="s">
        <v>41</v>
      </c>
      <c r="F13" s="389"/>
      <c r="G13" s="387"/>
      <c r="H13" s="383"/>
      <c r="I13" s="385"/>
    </row>
    <row r="14" spans="1:15" ht="15" customHeight="1" thickBot="1" x14ac:dyDescent="0.25">
      <c r="A14" s="32"/>
      <c r="B14" s="33"/>
      <c r="C14" s="324" t="s">
        <v>101</v>
      </c>
      <c r="D14" s="74"/>
      <c r="E14" s="76" t="s">
        <v>111</v>
      </c>
      <c r="F14" s="82" t="s">
        <v>98</v>
      </c>
      <c r="G14" s="300">
        <f>C8</f>
        <v>37671</v>
      </c>
      <c r="H14" s="301"/>
      <c r="I14" s="84" t="s">
        <v>100</v>
      </c>
    </row>
    <row r="15" spans="1:15" ht="15" x14ac:dyDescent="0.2">
      <c r="A15" s="327">
        <v>1</v>
      </c>
      <c r="B15" s="35" t="s">
        <v>20</v>
      </c>
      <c r="C15" s="96"/>
      <c r="D15" s="90"/>
      <c r="E15" s="91"/>
      <c r="F15" s="92">
        <f>C15+E15</f>
        <v>0</v>
      </c>
      <c r="G15" s="93"/>
      <c r="H15" s="94"/>
      <c r="I15" s="95">
        <f>G15+H15</f>
        <v>0</v>
      </c>
    </row>
    <row r="16" spans="1:15" ht="15" x14ac:dyDescent="0.2">
      <c r="A16" s="328">
        <v>2</v>
      </c>
      <c r="B16" s="36" t="s">
        <v>21</v>
      </c>
      <c r="C16" s="96"/>
      <c r="D16" s="97"/>
      <c r="E16" s="98"/>
      <c r="F16" s="92">
        <f t="shared" ref="F16:F32" si="0">C16+E16</f>
        <v>0</v>
      </c>
      <c r="G16" s="99"/>
      <c r="H16" s="100"/>
      <c r="I16" s="95">
        <f>G16+H16</f>
        <v>0</v>
      </c>
    </row>
    <row r="17" spans="1:9" ht="15" x14ac:dyDescent="0.2">
      <c r="A17" s="328">
        <v>3</v>
      </c>
      <c r="B17" s="37" t="s">
        <v>22</v>
      </c>
      <c r="C17" s="101"/>
      <c r="D17" s="90"/>
      <c r="E17" s="91"/>
      <c r="F17" s="92">
        <f t="shared" si="0"/>
        <v>0</v>
      </c>
      <c r="G17" s="102"/>
      <c r="H17" s="100"/>
      <c r="I17" s="95">
        <f>G17+H17</f>
        <v>0</v>
      </c>
    </row>
    <row r="18" spans="1:9" ht="15" x14ac:dyDescent="0.2">
      <c r="A18" s="329">
        <v>4</v>
      </c>
      <c r="B18" s="312" t="s">
        <v>23</v>
      </c>
      <c r="C18" s="313"/>
      <c r="D18" s="314"/>
      <c r="E18" s="139"/>
      <c r="F18" s="140">
        <f t="shared" si="0"/>
        <v>0</v>
      </c>
      <c r="G18" s="142"/>
      <c r="H18" s="143"/>
      <c r="I18" s="148">
        <f>G18+H18</f>
        <v>0</v>
      </c>
    </row>
    <row r="19" spans="1:9" ht="15" x14ac:dyDescent="0.2">
      <c r="A19" s="329"/>
      <c r="B19" s="316" t="s">
        <v>25</v>
      </c>
      <c r="C19" s="317"/>
      <c r="D19" s="318"/>
      <c r="E19" s="319"/>
      <c r="F19" s="141">
        <f t="shared" si="0"/>
        <v>0</v>
      </c>
      <c r="G19" s="320"/>
      <c r="H19" s="321"/>
      <c r="I19" s="149">
        <f t="shared" ref="I19:I31" si="1">G19+H19</f>
        <v>0</v>
      </c>
    </row>
    <row r="20" spans="1:9" ht="15" x14ac:dyDescent="0.2">
      <c r="A20" s="329"/>
      <c r="B20" s="316" t="s">
        <v>26</v>
      </c>
      <c r="C20" s="317"/>
      <c r="D20" s="318"/>
      <c r="E20" s="319"/>
      <c r="F20" s="141">
        <f t="shared" si="0"/>
        <v>0</v>
      </c>
      <c r="G20" s="320"/>
      <c r="H20" s="321"/>
      <c r="I20" s="149">
        <f t="shared" si="1"/>
        <v>0</v>
      </c>
    </row>
    <row r="21" spans="1:9" ht="15" x14ac:dyDescent="0.2">
      <c r="A21" s="329"/>
      <c r="B21" s="316" t="s">
        <v>62</v>
      </c>
      <c r="C21" s="317"/>
      <c r="D21" s="318"/>
      <c r="E21" s="319"/>
      <c r="F21" s="141">
        <f t="shared" si="0"/>
        <v>0</v>
      </c>
      <c r="G21" s="320"/>
      <c r="H21" s="321"/>
      <c r="I21" s="149">
        <f t="shared" si="1"/>
        <v>0</v>
      </c>
    </row>
    <row r="22" spans="1:9" ht="15" x14ac:dyDescent="0.2">
      <c r="A22" s="329"/>
      <c r="B22" s="322" t="s">
        <v>28</v>
      </c>
      <c r="C22" s="317"/>
      <c r="D22" s="318"/>
      <c r="E22" s="319"/>
      <c r="F22" s="141">
        <f t="shared" si="0"/>
        <v>0</v>
      </c>
      <c r="G22" s="320"/>
      <c r="H22" s="321"/>
      <c r="I22" s="149">
        <f t="shared" si="1"/>
        <v>0</v>
      </c>
    </row>
    <row r="23" spans="1:9" ht="15" x14ac:dyDescent="0.2">
      <c r="A23" s="329"/>
      <c r="B23" s="322">
        <v>4.5</v>
      </c>
      <c r="C23" s="323"/>
      <c r="D23" s="318"/>
      <c r="E23" s="319"/>
      <c r="F23" s="141">
        <f t="shared" si="0"/>
        <v>0</v>
      </c>
      <c r="G23" s="320"/>
      <c r="H23" s="321"/>
      <c r="I23" s="149">
        <f t="shared" si="1"/>
        <v>0</v>
      </c>
    </row>
    <row r="24" spans="1:9" ht="15" x14ac:dyDescent="0.2">
      <c r="A24" s="329"/>
      <c r="B24" s="322"/>
      <c r="C24" s="323"/>
      <c r="D24" s="318"/>
      <c r="E24" s="319"/>
      <c r="F24" s="141">
        <f t="shared" si="0"/>
        <v>0</v>
      </c>
      <c r="G24" s="320"/>
      <c r="H24" s="321"/>
      <c r="I24" s="149">
        <f t="shared" si="1"/>
        <v>0</v>
      </c>
    </row>
    <row r="25" spans="1:9" ht="15" x14ac:dyDescent="0.2">
      <c r="A25" s="329"/>
      <c r="B25" s="322"/>
      <c r="C25" s="323"/>
      <c r="D25" s="318"/>
      <c r="E25" s="319"/>
      <c r="F25" s="141">
        <f t="shared" si="0"/>
        <v>0</v>
      </c>
      <c r="G25" s="320"/>
      <c r="H25" s="321"/>
      <c r="I25" s="149">
        <f t="shared" si="1"/>
        <v>0</v>
      </c>
    </row>
    <row r="26" spans="1:9" ht="15" x14ac:dyDescent="0.2">
      <c r="A26" s="329"/>
      <c r="B26" s="315"/>
      <c r="C26" s="119"/>
      <c r="D26" s="104"/>
      <c r="E26" s="105"/>
      <c r="F26" s="92">
        <f t="shared" si="0"/>
        <v>0</v>
      </c>
      <c r="G26" s="116"/>
      <c r="H26" s="106"/>
      <c r="I26" s="107">
        <f t="shared" si="1"/>
        <v>0</v>
      </c>
    </row>
    <row r="27" spans="1:9" ht="15" x14ac:dyDescent="0.2">
      <c r="A27" s="328"/>
      <c r="B27" s="45" t="s">
        <v>29</v>
      </c>
      <c r="C27" s="108">
        <f t="shared" ref="C27:I27" si="2">SUM(C18:C26)</f>
        <v>0</v>
      </c>
      <c r="D27" s="109">
        <f t="shared" si="2"/>
        <v>0</v>
      </c>
      <c r="E27" s="125">
        <f t="shared" si="2"/>
        <v>0</v>
      </c>
      <c r="F27" s="124">
        <f t="shared" si="2"/>
        <v>0</v>
      </c>
      <c r="G27" s="110">
        <f t="shared" si="2"/>
        <v>0</v>
      </c>
      <c r="H27" s="111">
        <f t="shared" si="2"/>
        <v>0</v>
      </c>
      <c r="I27" s="112">
        <f t="shared" si="2"/>
        <v>0</v>
      </c>
    </row>
    <row r="28" spans="1:9" ht="15" x14ac:dyDescent="0.2">
      <c r="A28" s="328">
        <v>5</v>
      </c>
      <c r="B28" s="34" t="s">
        <v>30</v>
      </c>
      <c r="C28" s="108"/>
      <c r="D28" s="90"/>
      <c r="E28" s="91"/>
      <c r="F28" s="92">
        <f t="shared" si="0"/>
        <v>0</v>
      </c>
      <c r="G28" s="102"/>
      <c r="H28" s="100"/>
      <c r="I28" s="103">
        <f t="shared" si="1"/>
        <v>0</v>
      </c>
    </row>
    <row r="29" spans="1:9" ht="15" x14ac:dyDescent="0.2">
      <c r="A29" s="328">
        <v>6</v>
      </c>
      <c r="B29" s="34" t="s">
        <v>31</v>
      </c>
      <c r="C29" s="108"/>
      <c r="D29" s="90"/>
      <c r="E29" s="91"/>
      <c r="F29" s="92">
        <f t="shared" si="0"/>
        <v>0</v>
      </c>
      <c r="G29" s="102"/>
      <c r="H29" s="100"/>
      <c r="I29" s="103">
        <f t="shared" si="1"/>
        <v>0</v>
      </c>
    </row>
    <row r="30" spans="1:9" ht="15" x14ac:dyDescent="0.2">
      <c r="A30" s="328">
        <v>7</v>
      </c>
      <c r="B30" s="34" t="s">
        <v>32</v>
      </c>
      <c r="C30" s="108"/>
      <c r="D30" s="90"/>
      <c r="E30" s="91"/>
      <c r="F30" s="92">
        <f t="shared" si="0"/>
        <v>0</v>
      </c>
      <c r="G30" s="102"/>
      <c r="H30" s="100"/>
      <c r="I30" s="103">
        <f t="shared" si="1"/>
        <v>0</v>
      </c>
    </row>
    <row r="31" spans="1:9" ht="15" x14ac:dyDescent="0.2">
      <c r="A31" s="328">
        <v>8</v>
      </c>
      <c r="B31" s="34" t="s">
        <v>33</v>
      </c>
      <c r="C31" s="108"/>
      <c r="D31" s="90"/>
      <c r="E31" s="91"/>
      <c r="F31" s="92">
        <f t="shared" si="0"/>
        <v>0</v>
      </c>
      <c r="G31" s="102"/>
      <c r="H31" s="100"/>
      <c r="I31" s="103">
        <f t="shared" si="1"/>
        <v>0</v>
      </c>
    </row>
    <row r="32" spans="1:9" ht="15.75" thickBot="1" x14ac:dyDescent="0.25">
      <c r="A32" s="328">
        <v>9</v>
      </c>
      <c r="B32" s="34" t="s">
        <v>34</v>
      </c>
      <c r="C32" s="122"/>
      <c r="D32" s="118"/>
      <c r="E32" s="91"/>
      <c r="F32" s="92">
        <f t="shared" si="0"/>
        <v>0</v>
      </c>
      <c r="G32" s="102"/>
      <c r="H32" s="100"/>
      <c r="I32" s="113">
        <f>G32+H32</f>
        <v>0</v>
      </c>
    </row>
    <row r="33" spans="1:9" ht="15.75" thickBot="1" x14ac:dyDescent="0.25">
      <c r="A33" s="38" t="s">
        <v>35</v>
      </c>
      <c r="B33" s="39"/>
      <c r="C33" s="120">
        <f t="shared" ref="C33:I33" si="3">SUM(C15:C17,C27,C28:C32)</f>
        <v>0</v>
      </c>
      <c r="D33" s="121">
        <f t="shared" si="3"/>
        <v>0</v>
      </c>
      <c r="E33" s="114">
        <f t="shared" si="3"/>
        <v>0</v>
      </c>
      <c r="F33" s="114">
        <f t="shared" si="3"/>
        <v>0</v>
      </c>
      <c r="G33" s="115">
        <f t="shared" si="3"/>
        <v>0</v>
      </c>
      <c r="H33" s="117">
        <f t="shared" si="3"/>
        <v>0</v>
      </c>
      <c r="I33" s="123">
        <f t="shared" si="3"/>
        <v>0</v>
      </c>
    </row>
    <row r="34" spans="1:9" customFormat="1" ht="17.25" customHeight="1" x14ac:dyDescent="0.2"/>
    <row r="35" spans="1:9" ht="13.5" customHeight="1" x14ac:dyDescent="0.2">
      <c r="A35" s="40"/>
      <c r="B35" s="54" t="s">
        <v>63</v>
      </c>
      <c r="C35" s="55" t="s">
        <v>119</v>
      </c>
      <c r="D35"/>
      <c r="F35" s="126" t="s">
        <v>64</v>
      </c>
      <c r="G35" s="54"/>
      <c r="H35" s="56" t="s">
        <v>36</v>
      </c>
      <c r="I35" s="227" t="s">
        <v>130</v>
      </c>
    </row>
    <row r="36" spans="1:9" ht="13.5" customHeight="1" x14ac:dyDescent="0.2">
      <c r="A36" s="40"/>
      <c r="B36" s="54" t="s">
        <v>65</v>
      </c>
      <c r="C36" s="55" t="s">
        <v>119</v>
      </c>
      <c r="D36"/>
      <c r="F36" s="126" t="s">
        <v>66</v>
      </c>
      <c r="G36" s="54"/>
      <c r="H36" s="56" t="s">
        <v>0</v>
      </c>
      <c r="I36" s="299">
        <f>C8</f>
        <v>37671</v>
      </c>
    </row>
    <row r="37" spans="1:9" ht="13.5" customHeight="1" x14ac:dyDescent="0.2">
      <c r="A37" s="40"/>
      <c r="B37" s="54" t="s">
        <v>67</v>
      </c>
      <c r="C37" s="55" t="s">
        <v>119</v>
      </c>
      <c r="D37"/>
      <c r="F37" s="126" t="s">
        <v>68</v>
      </c>
      <c r="G37" s="54"/>
      <c r="H37" s="56"/>
      <c r="I37" s="53"/>
    </row>
    <row r="38" spans="1:9" customFormat="1" ht="9" customHeight="1" x14ac:dyDescent="0.2">
      <c r="A38" s="292"/>
      <c r="B38" s="291"/>
      <c r="C38" s="292"/>
      <c r="D38" s="292"/>
      <c r="E38" s="292"/>
      <c r="F38" s="292"/>
      <c r="G38" s="292"/>
      <c r="H38" s="292"/>
      <c r="I38" s="292"/>
    </row>
    <row r="39" spans="1:9" customFormat="1" x14ac:dyDescent="0.2">
      <c r="A39" s="51" t="s">
        <v>128</v>
      </c>
    </row>
    <row r="40" spans="1:9" customFormat="1" x14ac:dyDescent="0.2">
      <c r="A40" s="51" t="s">
        <v>131</v>
      </c>
    </row>
    <row r="41" spans="1:9" customFormat="1" x14ac:dyDescent="0.2">
      <c r="A41" s="57" t="str">
        <f ca="1">CELL("dateiname")</f>
        <v>G:\Data\Departement Bau und Umwelt\Tiefbauamt\05_QM\Anschlussdokumente\Projekte\[Kostenstand.xls]K40 Kostenstand OBL</v>
      </c>
    </row>
    <row r="42" spans="1:9" customFormat="1" ht="17.25" customHeight="1" x14ac:dyDescent="0.2"/>
    <row r="43" spans="1:9" customFormat="1" ht="17.25" customHeight="1" x14ac:dyDescent="0.2"/>
    <row r="44" spans="1:9" customFormat="1" ht="17.25" customHeight="1" x14ac:dyDescent="0.2"/>
    <row r="45" spans="1:9" customFormat="1" ht="17.25" customHeight="1" x14ac:dyDescent="0.2"/>
    <row r="46" spans="1:9" customFormat="1" ht="17.25" customHeight="1" x14ac:dyDescent="0.2"/>
    <row r="47" spans="1:9" customFormat="1" ht="17.25" customHeight="1" x14ac:dyDescent="0.2"/>
    <row r="48" spans="1:9" customFormat="1" ht="17.25" customHeight="1" x14ac:dyDescent="0.2"/>
    <row r="49" customFormat="1" ht="17.25" customHeight="1" x14ac:dyDescent="0.2"/>
    <row r="50" customFormat="1" ht="17.25" customHeight="1" x14ac:dyDescent="0.2"/>
    <row r="51" customFormat="1" ht="17.25" customHeight="1" x14ac:dyDescent="0.2"/>
    <row r="52" customFormat="1" ht="17.25" customHeight="1" x14ac:dyDescent="0.2"/>
    <row r="53" ht="17.25" customHeight="1" x14ac:dyDescent="0.2"/>
  </sheetData>
  <mergeCells count="7">
    <mergeCell ref="C10:D10"/>
    <mergeCell ref="G10:I10"/>
    <mergeCell ref="E10:F10"/>
    <mergeCell ref="H12:H13"/>
    <mergeCell ref="I12:I13"/>
    <mergeCell ref="G12:G13"/>
    <mergeCell ref="F12:F13"/>
  </mergeCells>
  <phoneticPr fontId="9" type="noConversion"/>
  <pageMargins left="0.59055118110236227" right="0.19685039370078741" top="0.78740157480314965" bottom="0" header="0.31496062992125984" footer="0.19685039370078741"/>
  <pageSetup paperSize="9" scale="81" orientation="landscape" r:id="rId1"/>
  <headerFooter alignWithMargins="0">
    <oddHeader>&amp;LTiefbauamt AR&amp;RForm. K40</oddHeader>
  </headerFooter>
  <rowBreaks count="1" manualBreakCount="1">
    <brk id="3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K10 Budgetplanung</vt:lpstr>
      <vt:lpstr>K20 Projektänderungsantrag</vt:lpstr>
      <vt:lpstr>K30 Kostenstand PV</vt:lpstr>
      <vt:lpstr>K40 Kostenstand OBL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 für Informatik</dc:creator>
  <cp:lastModifiedBy>Hug Marlise</cp:lastModifiedBy>
  <cp:lastPrinted>2005-05-24T09:23:45Z</cp:lastPrinted>
  <dcterms:created xsi:type="dcterms:W3CDTF">2000-09-07T09:08:52Z</dcterms:created>
  <dcterms:modified xsi:type="dcterms:W3CDTF">2013-12-12T13:23:08Z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LINKTEK-ID-FILE">
    <vt:lpwstr>01A7-E999-159D-9DEA</vt:lpwstr>
  </property>
</Properties>
</file>