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6420" yWindow="1320" windowWidth="13170" windowHeight="9180"/>
  </bookViews>
  <sheets>
    <sheet name="GGSt" sheetId="1" r:id="rId1"/>
  </sheets>
  <definedNames>
    <definedName name="_xlnm.Print_Area" localSheetId="0">GGSt!$A$1:$J$53</definedName>
    <definedName name="Text1" localSheetId="0">GGSt!#REF!</definedName>
    <definedName name="Text20" localSheetId="0">GGSt!#REF!</definedName>
    <definedName name="Text22" localSheetId="0">GGSt!#REF!</definedName>
    <definedName name="Text3" localSheetId="0">GGSt!#REF!</definedName>
  </definedNames>
  <calcPr calcId="145621"/>
</workbook>
</file>

<file path=xl/calcChain.xml><?xml version="1.0" encoding="utf-8"?>
<calcChain xmlns="http://schemas.openxmlformats.org/spreadsheetml/2006/main">
  <c r="D12" i="1" l="1"/>
  <c r="D13" i="1" s="1"/>
  <c r="D6" i="1" l="1"/>
  <c r="G6" i="1" l="1"/>
  <c r="C14" i="1" s="1"/>
  <c r="B14" i="1"/>
  <c r="E6" i="1"/>
  <c r="H6" i="1"/>
  <c r="D14" i="1" l="1"/>
  <c r="D15" i="1" s="1"/>
</calcChain>
</file>

<file path=xl/sharedStrings.xml><?xml version="1.0" encoding="utf-8"?>
<sst xmlns="http://schemas.openxmlformats.org/spreadsheetml/2006/main" count="64" uniqueCount="25">
  <si>
    <t>Besitzesdauer</t>
  </si>
  <si>
    <t>Fr.</t>
  </si>
  <si>
    <t>./.</t>
  </si>
  <si>
    <t>Erhöhung</t>
  </si>
  <si>
    <t>bei einer anrechenbaren Besitzesdauer von weniger als</t>
  </si>
  <si>
    <t>1/2 Jahr um 50%, 1 Jahr um 35%, 2 Jahren um 20%, 3 Jahren um 10% und 4 Jahren um 5%</t>
  </si>
  <si>
    <t>Weder Erhöhung noch Ermässigung</t>
  </si>
  <si>
    <t>bei einer Besitzesdauer von 4 Jahren bis und mit 10 Jahren</t>
  </si>
  <si>
    <t>Ermässigung</t>
  </si>
  <si>
    <t>bei einer Besitzesdauer von</t>
  </si>
  <si>
    <t>vollen</t>
  </si>
  <si>
    <t>Jahren um</t>
  </si>
  <si>
    <t>Verkaufsdatum (Grundbucheintrag)</t>
  </si>
  <si>
    <t>Berechnung Grundstückgewinnsteuer</t>
  </si>
  <si>
    <t>Kaufdatum (Grundbucheintrag)</t>
  </si>
  <si>
    <t>Verkaufspreis</t>
  </si>
  <si>
    <t>Steuerbetrag</t>
  </si>
  <si>
    <t>Grundstückgewinnnsteuer</t>
  </si>
  <si>
    <t xml:space="preserve"> </t>
  </si>
  <si>
    <t>Steuerbarer Grundstückgewinn (abgerundet auf die nächsten Fr. 500)</t>
  </si>
  <si>
    <r>
      <rPr>
        <vertAlign val="superscript"/>
        <sz val="9.5"/>
        <color theme="1"/>
        <rFont val="Arial"/>
        <family val="2"/>
      </rPr>
      <t xml:space="preserve">1 </t>
    </r>
    <r>
      <rPr>
        <sz val="9.5"/>
        <color theme="1"/>
        <rFont val="Arial"/>
        <family val="2"/>
      </rPr>
      <t xml:space="preserve">Wurde die Liegenschaft vor mehr als 20 Jahren erworben, kommt wahlweise der Verkehrswert vor 20 Jahren oder ein nachgewiesener höherer Kaufpreis zur Anwendung. Auskünfte zum Verkehrswert vor 20 Jahren erteilt das </t>
    </r>
    <r>
      <rPr>
        <b/>
        <sz val="9.5"/>
        <color theme="1"/>
        <rFont val="Arial"/>
        <family val="2"/>
      </rPr>
      <t>zuständige Grundbuchamt</t>
    </r>
    <r>
      <rPr>
        <sz val="9.5"/>
        <color theme="1"/>
        <rFont val="Arial"/>
        <family val="2"/>
      </rPr>
      <t>.</t>
    </r>
  </si>
  <si>
    <r>
      <t>Kaufpreis oder Verkehrswert vor 20 Jahren</t>
    </r>
    <r>
      <rPr>
        <vertAlign val="superscript"/>
        <sz val="9.5"/>
        <color theme="1"/>
        <rFont val="Arial"/>
        <family val="2"/>
      </rPr>
      <t>1</t>
    </r>
  </si>
  <si>
    <r>
      <t>Anrechenbare Aufwendungen</t>
    </r>
    <r>
      <rPr>
        <vertAlign val="superscript"/>
        <sz val="9.5"/>
        <color theme="1"/>
        <rFont val="Arial"/>
        <family val="2"/>
      </rPr>
      <t>2</t>
    </r>
  </si>
  <si>
    <r>
      <rPr>
        <vertAlign val="superscript"/>
        <sz val="9.5"/>
        <color theme="1"/>
        <rFont val="Arial"/>
        <family val="2"/>
      </rPr>
      <t xml:space="preserve">2 </t>
    </r>
    <r>
      <rPr>
        <sz val="9.5"/>
        <color theme="1"/>
        <rFont val="Arial"/>
        <family val="2"/>
      </rPr>
      <t xml:space="preserve">Dazu gehören besonders die wertvermehrenden Kosten. Wertvermehrend sind Kosten für Bauten, An-, Um- und Ausbauten, nicht aber Unterhaltskosten. </t>
    </r>
  </si>
  <si>
    <r>
      <t xml:space="preserve">Wichtiger Hinweis: </t>
    </r>
    <r>
      <rPr>
        <sz val="9.5"/>
        <color theme="1"/>
        <rFont val="Arial"/>
        <family val="2"/>
      </rPr>
      <t>Diese unverbindliche Berechnung der Grundstückgewinnsteuer ist allgemeiner Art und kann von der Steuerrechnung und Veranlagung abweichen. Spezialfälle werden in der Berechnung nicht berücksichtigt. Für das Ergebnis der Berechnung wird daher nicht gehaftet. Es ist schliesslich darauf hinzuweisen, dass zusätzlich Ausgleichszinsen erhoben werden.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</si>
</sst>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7">
    <font>
      <sz val="9.5"/>
      <color theme="1"/>
      <name val="Arial"/>
      <family val="2"/>
    </font>
    <font>
      <b/>
      <sz val="9.5"/>
      <color theme="1"/>
      <name val="Arial"/>
      <family val="2"/>
    </font>
    <font>
      <sz val="10"/>
      <name val="Tahoma"/>
      <family val="2"/>
    </font>
    <font>
      <sz val="12"/>
      <name val="Century-WP"/>
    </font>
    <font>
      <sz val="9.5"/>
      <name val="Arial"/>
      <family val="2"/>
    </font>
    <font>
      <vertAlign val="superscript"/>
      <sz val="9.5"/>
      <color theme="1"/>
      <name val="Arial"/>
      <family val="2"/>
    </font>
    <font>
      <u/>
      <sz val="9.5"/>
      <color theme="10"/>
      <name val="Arial"/>
      <family val="2"/>
    </font>
  </fonts>
  <fills count="3">
    <fill>
      <patternFill patternType="none"/>
    </fill>
    <fill>
      <patternFill patternType="gray125"/>
    </fill>
    <fill>
      <patternFill patternType="solid">
        <fgColor theme="0" tint="-0.14996795556505021"/>
        <bgColor indexed="64"/>
      </patternFill>
    </fill>
  </fills>
  <borders count="15">
    <border>
      <left/>
      <right/>
      <top/>
      <bottom/>
      <diagonal/>
    </border>
    <border>
      <left style="medium">
        <color indexed="9"/>
      </left>
      <right/>
      <top style="medium">
        <color indexed="9"/>
      </top>
      <bottom style="medium">
        <color indexed="9"/>
      </bottom>
      <diagonal/>
    </border>
    <border>
      <left/>
      <right/>
      <top style="medium">
        <color indexed="9"/>
      </top>
      <bottom style="double">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style="medium">
        <color indexed="9"/>
      </right>
      <top/>
      <bottom/>
      <diagonal/>
    </border>
    <border>
      <left style="medium">
        <color indexed="9"/>
      </left>
      <right/>
      <top/>
      <bottom style="medium">
        <color indexed="9"/>
      </bottom>
      <diagonal/>
    </border>
    <border>
      <left/>
      <right style="medium">
        <color auto="1"/>
      </right>
      <top style="medium">
        <color indexed="9"/>
      </top>
      <bottom style="medium">
        <color indexed="9"/>
      </bottom>
      <diagonal/>
    </border>
  </borders>
  <cellStyleXfs count="4">
    <xf numFmtId="0" fontId="0" fillId="0" borderId="0"/>
    <xf numFmtId="0" fontId="2" fillId="0" borderId="0"/>
    <xf numFmtId="9" fontId="3" fillId="0" borderId="0" applyFont="0" applyFill="0" applyBorder="0" applyAlignment="0" applyProtection="0"/>
    <xf numFmtId="0" fontId="6" fillId="0" borderId="0" applyNumberFormat="0" applyFill="0" applyBorder="0" applyAlignment="0" applyProtection="0"/>
  </cellStyleXfs>
  <cellXfs count="50">
    <xf numFmtId="0" fontId="0" fillId="0" borderId="0" xfId="0"/>
    <xf numFmtId="0" fontId="1" fillId="0" borderId="0" xfId="0" applyFont="1"/>
    <xf numFmtId="0" fontId="0" fillId="0" borderId="0" xfId="0" applyFont="1"/>
    <xf numFmtId="0" fontId="0" fillId="0" borderId="2" xfId="0" applyFont="1" applyBorder="1"/>
    <xf numFmtId="0" fontId="0" fillId="0" borderId="0" xfId="0" applyFont="1" applyAlignment="1">
      <alignment horizontal="right"/>
    </xf>
    <xf numFmtId="164" fontId="0" fillId="0" borderId="0" xfId="0" applyNumberFormat="1" applyFont="1"/>
    <xf numFmtId="0" fontId="0" fillId="0" borderId="6" xfId="0" applyFont="1" applyBorder="1"/>
    <xf numFmtId="0" fontId="0" fillId="0" borderId="0" xfId="0" applyFont="1" applyBorder="1"/>
    <xf numFmtId="0" fontId="0" fillId="0" borderId="7" xfId="0" applyFont="1" applyBorder="1"/>
    <xf numFmtId="0" fontId="0" fillId="0" borderId="6" xfId="0" applyFont="1" applyBorder="1" applyAlignment="1">
      <alignment horizontal="right"/>
    </xf>
    <xf numFmtId="4" fontId="0" fillId="0" borderId="0" xfId="0" applyNumberFormat="1" applyFont="1" applyBorder="1"/>
    <xf numFmtId="0" fontId="0" fillId="0" borderId="8" xfId="0" applyFont="1" applyBorder="1"/>
    <xf numFmtId="0" fontId="0" fillId="0" borderId="9" xfId="0" applyFont="1" applyBorder="1"/>
    <xf numFmtId="0" fontId="0" fillId="0" borderId="10" xfId="0" applyFont="1" applyBorder="1"/>
    <xf numFmtId="0" fontId="0" fillId="0" borderId="0" xfId="0" applyFont="1" applyAlignment="1">
      <alignment horizontal="left" vertical="top" wrapText="1"/>
    </xf>
    <xf numFmtId="165" fontId="0" fillId="0" borderId="0" xfId="0" applyNumberFormat="1" applyFont="1"/>
    <xf numFmtId="14" fontId="4" fillId="2" borderId="1" xfId="0" applyNumberFormat="1" applyFont="1" applyFill="1" applyBorder="1" applyProtection="1">
      <protection locked="0"/>
    </xf>
    <xf numFmtId="0" fontId="0" fillId="0" borderId="0" xfId="0" applyFont="1"/>
    <xf numFmtId="4" fontId="0" fillId="0" borderId="0" xfId="0" applyNumberFormat="1" applyFont="1"/>
    <xf numFmtId="0" fontId="0" fillId="0" borderId="0" xfId="0" applyFont="1"/>
    <xf numFmtId="14" fontId="4" fillId="2" borderId="13" xfId="0" applyNumberFormat="1" applyFont="1" applyFill="1" applyBorder="1" applyProtection="1">
      <protection locked="0"/>
    </xf>
    <xf numFmtId="3" fontId="4" fillId="2" borderId="1" xfId="0" applyNumberFormat="1" applyFont="1" applyFill="1" applyBorder="1" applyProtection="1">
      <protection locked="0"/>
    </xf>
    <xf numFmtId="3" fontId="0" fillId="0" borderId="0" xfId="0" applyNumberFormat="1" applyFont="1" applyBorder="1"/>
    <xf numFmtId="0" fontId="1" fillId="0" borderId="0" xfId="0" applyFont="1" applyBorder="1" applyAlignment="1">
      <alignment horizontal="center"/>
    </xf>
    <xf numFmtId="0" fontId="0" fillId="0" borderId="0" xfId="0" applyFont="1" applyBorder="1" applyAlignment="1">
      <alignment horizontal="right"/>
    </xf>
    <xf numFmtId="9" fontId="0" fillId="0" borderId="0" xfId="0" applyNumberFormat="1" applyFont="1" applyBorder="1"/>
    <xf numFmtId="165" fontId="0" fillId="0" borderId="0" xfId="0" applyNumberFormat="1" applyFont="1" applyBorder="1"/>
    <xf numFmtId="0" fontId="0" fillId="0" borderId="6" xfId="0" applyFont="1" applyBorder="1" applyAlignment="1">
      <alignment horizontal="left"/>
    </xf>
    <xf numFmtId="0" fontId="0" fillId="0" borderId="6" xfId="0" applyFont="1" applyBorder="1" applyAlignment="1">
      <alignment horizontal="left" vertical="top" wrapText="1"/>
    </xf>
    <xf numFmtId="0" fontId="1" fillId="0" borderId="6" xfId="0" applyFont="1" applyBorder="1"/>
    <xf numFmtId="3" fontId="1" fillId="0" borderId="11" xfId="0" applyNumberFormat="1" applyFont="1" applyBorder="1"/>
    <xf numFmtId="0" fontId="0" fillId="0" borderId="0" xfId="0" applyFont="1"/>
    <xf numFmtId="0" fontId="1" fillId="0" borderId="0" xfId="0" applyFont="1" applyAlignment="1">
      <alignment horizontal="justify" vertical="top" wrapText="1"/>
    </xf>
    <xf numFmtId="0" fontId="0" fillId="0" borderId="0" xfId="0" applyAlignment="1">
      <alignment horizontal="justify" vertical="top"/>
    </xf>
    <xf numFmtId="0" fontId="6" fillId="0" borderId="0" xfId="3"/>
    <xf numFmtId="0" fontId="0" fillId="0" borderId="0" xfId="0" applyFont="1"/>
    <xf numFmtId="0" fontId="1" fillId="0" borderId="0" xfId="0" applyFont="1" applyAlignment="1">
      <alignment horizontal="justify" vertical="top" wrapText="1"/>
    </xf>
    <xf numFmtId="0" fontId="0" fillId="0" borderId="0" xfId="0" applyAlignment="1">
      <alignment horizontal="justify" vertical="top"/>
    </xf>
    <xf numFmtId="0" fontId="0" fillId="0" borderId="0" xfId="0" applyFont="1" applyAlignment="1">
      <alignment horizontal="justify" vertical="top" wrapText="1"/>
    </xf>
    <xf numFmtId="0" fontId="0" fillId="0" borderId="0" xfId="0" applyAlignment="1">
      <alignment horizontal="justify" vertical="top" wrapText="1"/>
    </xf>
    <xf numFmtId="0" fontId="1" fillId="0" borderId="3" xfId="0" applyFont="1" applyBorder="1" applyAlignment="1">
      <alignment horizontal="center" vertical="top"/>
    </xf>
    <xf numFmtId="0" fontId="0" fillId="0" borderId="4" xfId="0" applyBorder="1" applyAlignment="1">
      <alignment horizontal="center" vertical="top"/>
    </xf>
    <xf numFmtId="0" fontId="0" fillId="0" borderId="5" xfId="0" applyBorder="1" applyAlignment="1">
      <alignment horizontal="center" vertical="top"/>
    </xf>
    <xf numFmtId="0" fontId="0" fillId="0" borderId="1" xfId="0" applyBorder="1" applyAlignment="1">
      <alignment horizontal="right"/>
    </xf>
    <xf numFmtId="0" fontId="0" fillId="0" borderId="14" xfId="0" applyBorder="1" applyAlignment="1"/>
    <xf numFmtId="0" fontId="0" fillId="0" borderId="6" xfId="0" applyFont="1" applyBorder="1" applyAlignment="1">
      <alignment horizontal="right" vertical="top"/>
    </xf>
    <xf numFmtId="0" fontId="0" fillId="0" borderId="0" xfId="0" applyFont="1" applyBorder="1" applyAlignment="1">
      <alignment horizontal="right" vertical="top"/>
    </xf>
    <xf numFmtId="0" fontId="0" fillId="0" borderId="0" xfId="0" applyFont="1"/>
    <xf numFmtId="0" fontId="0" fillId="0" borderId="6" xfId="0" applyBorder="1" applyAlignment="1">
      <alignment horizontal="right"/>
    </xf>
    <xf numFmtId="0" fontId="0" fillId="0" borderId="12" xfId="0" applyBorder="1" applyAlignment="1"/>
  </cellXfs>
  <cellStyles count="4">
    <cellStyle name="Hyperlink" xfId="3" builtinId="8"/>
    <cellStyle name="Prozent 2" xfId="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9525</xdr:colOff>
      <xdr:row>0</xdr:row>
      <xdr:rowOff>885825</xdr:rowOff>
    </xdr:to>
    <xdr:pic>
      <xdr:nvPicPr>
        <xdr:cNvPr id="6" name="Grafik 5"/>
        <xdr:cNvPicPr/>
      </xdr:nvPicPr>
      <xdr:blipFill>
        <a:blip xmlns:r="http://schemas.openxmlformats.org/officeDocument/2006/relationships" r:embed="rId1"/>
        <a:stretch>
          <a:fillRect/>
        </a:stretch>
      </xdr:blipFill>
      <xdr:spPr>
        <a:xfrm>
          <a:off x="0" y="0"/>
          <a:ext cx="8858250" cy="885825"/>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M53"/>
  <sheetViews>
    <sheetView showGridLines="0" showRowColHeaders="0" tabSelected="1" showRuler="0" zoomScaleNormal="100" workbookViewId="0">
      <selection activeCell="D4" sqref="D4"/>
    </sheetView>
  </sheetViews>
  <sheetFormatPr baseColWidth="10" defaultRowHeight="12.75"/>
  <cols>
    <col min="1" max="1" width="6.5703125" style="19" customWidth="1"/>
    <col min="2" max="2" width="60.7109375" style="2" customWidth="1"/>
    <col min="3" max="3" width="7.140625" style="2" customWidth="1"/>
    <col min="4" max="4" width="13.28515625" style="2" customWidth="1"/>
    <col min="5" max="5" width="7.140625" style="2" customWidth="1"/>
    <col min="6" max="6" width="8.7109375" style="2" hidden="1" customWidth="1"/>
    <col min="7" max="7" width="6.42578125" style="2" customWidth="1"/>
    <col min="8" max="8" width="8.5703125" style="2" customWidth="1"/>
    <col min="9" max="16384" width="11.42578125" style="2"/>
  </cols>
  <sheetData>
    <row r="1" spans="1:13" s="19" customFormat="1" ht="100.5" customHeight="1" thickBot="1">
      <c r="B1" s="35"/>
    </row>
    <row r="2" spans="1:13" s="19" customFormat="1" ht="13.5" thickBot="1">
      <c r="B2" s="40" t="s">
        <v>13</v>
      </c>
      <c r="C2" s="41"/>
      <c r="D2" s="41"/>
      <c r="E2" s="42"/>
    </row>
    <row r="3" spans="1:13" s="17" customFormat="1" ht="13.5" thickBot="1">
      <c r="A3" s="19"/>
      <c r="B3" s="48"/>
      <c r="C3" s="49"/>
      <c r="D3" s="43"/>
      <c r="E3" s="44"/>
    </row>
    <row r="4" spans="1:13" ht="13.5" thickBot="1">
      <c r="B4" s="45" t="s">
        <v>12</v>
      </c>
      <c r="C4" s="46"/>
      <c r="D4" s="20"/>
      <c r="E4" s="8"/>
    </row>
    <row r="5" spans="1:13" ht="13.5" thickBot="1">
      <c r="B5" s="45" t="s">
        <v>14</v>
      </c>
      <c r="C5" s="46"/>
      <c r="D5" s="16"/>
      <c r="E5" s="8"/>
    </row>
    <row r="6" spans="1:13" ht="13.5" hidden="1" thickBot="1">
      <c r="B6" s="45" t="s">
        <v>0</v>
      </c>
      <c r="C6" s="46"/>
      <c r="D6" s="3" t="str">
        <f>IF(OR(D4="",D5=""),"",DATEDIF(D5,D4,"y"))</f>
        <v/>
      </c>
      <c r="E6" s="47" t="str">
        <f>IF(D6="","","Jahre")</f>
        <v/>
      </c>
      <c r="F6" s="47"/>
      <c r="G6" s="2" t="str">
        <f>IF(D6=0,DATEDIF(D5,D4,"m"),"")</f>
        <v/>
      </c>
      <c r="H6" s="2" t="str">
        <f>IF(D6=0,"Monate","")</f>
        <v/>
      </c>
    </row>
    <row r="7" spans="1:13">
      <c r="B7" s="9"/>
      <c r="C7" s="7"/>
      <c r="D7" s="5"/>
      <c r="E7" s="8"/>
    </row>
    <row r="8" spans="1:13" ht="13.5" thickBot="1">
      <c r="B8" s="6"/>
      <c r="C8" s="23"/>
      <c r="D8" s="23" t="s">
        <v>1</v>
      </c>
      <c r="E8" s="8"/>
    </row>
    <row r="9" spans="1:13" ht="13.5" thickBot="1">
      <c r="B9" s="6" t="s">
        <v>15</v>
      </c>
      <c r="C9" s="7"/>
      <c r="D9" s="21"/>
      <c r="E9" s="8"/>
    </row>
    <row r="10" spans="1:13" ht="15" thickBot="1">
      <c r="B10" s="27" t="s">
        <v>21</v>
      </c>
      <c r="C10" s="24" t="s">
        <v>2</v>
      </c>
      <c r="D10" s="21"/>
      <c r="E10" s="8"/>
    </row>
    <row r="11" spans="1:13" ht="15" thickBot="1">
      <c r="B11" s="27" t="s">
        <v>22</v>
      </c>
      <c r="C11" s="24" t="s">
        <v>2</v>
      </c>
      <c r="D11" s="21"/>
      <c r="E11" s="8"/>
    </row>
    <row r="12" spans="1:13">
      <c r="B12" s="28" t="s">
        <v>19</v>
      </c>
      <c r="C12" s="7"/>
      <c r="D12" s="22">
        <f>IF(D9-D10-D11&lt;=0,0,ROUNDDOWN((D9-D10-D11)/500,0)*500)</f>
        <v>0</v>
      </c>
      <c r="E12" s="8"/>
      <c r="M12" s="2" t="s">
        <v>18</v>
      </c>
    </row>
    <row r="13" spans="1:13">
      <c r="B13" s="6" t="s">
        <v>16</v>
      </c>
      <c r="C13" s="25">
        <v>0.3</v>
      </c>
      <c r="D13" s="22">
        <f>IF(D12&lt;3000,0,C13*D12)</f>
        <v>0</v>
      </c>
      <c r="E13" s="8"/>
    </row>
    <row r="14" spans="1:13" ht="13.5" thickBot="1">
      <c r="B14" s="6" t="str">
        <f>IF(D6="","",IF(D6&lt;4,"Erhöhung",IF(D6&gt;10,"Ermässigung","")))</f>
        <v/>
      </c>
      <c r="C14" s="26" t="str">
        <f>IF(D6="","",IF(AND(D6=0,G6&lt;6),50%,IF(AND(D6=0,G6&gt;=6),35%,IF(D6=1,20%,IF(D6=2,10%,IF(D6=3,5%,IF(D6&gt;10,VLOOKUP(D6,C33:E52,3),"")))))))</f>
        <v/>
      </c>
      <c r="D14" s="22" t="str">
        <f>IF(B14="Erhöhung",C14*D13,IF(B14="Ermässigung",-C14*D13,""))</f>
        <v/>
      </c>
      <c r="E14" s="8"/>
      <c r="F14" s="18"/>
    </row>
    <row r="15" spans="1:13" ht="13.5" thickBot="1">
      <c r="B15" s="29" t="s">
        <v>17</v>
      </c>
      <c r="C15" s="7"/>
      <c r="D15" s="30">
        <f>IF(D14="",D13,D13+D14)</f>
        <v>0</v>
      </c>
      <c r="E15" s="8"/>
    </row>
    <row r="16" spans="1:13" ht="13.5" thickBot="1">
      <c r="B16" s="11"/>
      <c r="C16" s="12"/>
      <c r="D16" s="12"/>
      <c r="E16" s="13"/>
    </row>
    <row r="17" spans="2:10" ht="11.25" customHeight="1"/>
    <row r="18" spans="2:10" s="31" customFormat="1" ht="42" customHeight="1">
      <c r="B18" s="38" t="s">
        <v>20</v>
      </c>
      <c r="C18" s="39"/>
      <c r="D18" s="39"/>
      <c r="E18" s="39"/>
    </row>
    <row r="19" spans="2:10" s="31" customFormat="1" ht="12" customHeight="1"/>
    <row r="20" spans="2:10" s="31" customFormat="1" ht="30" customHeight="1">
      <c r="B20" s="38" t="s">
        <v>23</v>
      </c>
      <c r="C20" s="39"/>
      <c r="D20" s="39"/>
      <c r="E20" s="39"/>
      <c r="H20" s="34"/>
    </row>
    <row r="21" spans="2:10" s="31" customFormat="1" ht="12" customHeight="1"/>
    <row r="22" spans="2:10" ht="53.25" customHeight="1">
      <c r="B22" s="36" t="s">
        <v>24</v>
      </c>
      <c r="C22" s="37"/>
      <c r="D22" s="37"/>
      <c r="E22" s="37"/>
    </row>
    <row r="23" spans="2:10" s="31" customFormat="1" ht="15" hidden="1" customHeight="1">
      <c r="B23" s="32"/>
      <c r="C23" s="33"/>
      <c r="D23" s="33"/>
      <c r="E23" s="33"/>
    </row>
    <row r="24" spans="2:10" hidden="1">
      <c r="B24" s="1" t="s">
        <v>3</v>
      </c>
    </row>
    <row r="25" spans="2:10" hidden="1">
      <c r="B25" s="2" t="s">
        <v>4</v>
      </c>
      <c r="J25" s="10"/>
    </row>
    <row r="26" spans="2:10" ht="25.5" hidden="1">
      <c r="B26" s="14" t="s">
        <v>5</v>
      </c>
    </row>
    <row r="27" spans="2:10" hidden="1"/>
    <row r="28" spans="2:10" hidden="1">
      <c r="B28" s="1" t="s">
        <v>6</v>
      </c>
    </row>
    <row r="29" spans="2:10" hidden="1">
      <c r="B29" s="2" t="s">
        <v>7</v>
      </c>
    </row>
    <row r="30" spans="2:10" hidden="1"/>
    <row r="31" spans="2:10" hidden="1">
      <c r="B31" s="1" t="s">
        <v>8</v>
      </c>
    </row>
    <row r="32" spans="2:10" hidden="1">
      <c r="B32" s="2" t="s">
        <v>9</v>
      </c>
    </row>
    <row r="33" spans="2:5" hidden="1">
      <c r="B33" s="4" t="s">
        <v>10</v>
      </c>
      <c r="C33" s="2">
        <v>11</v>
      </c>
      <c r="D33" s="2" t="s">
        <v>11</v>
      </c>
      <c r="E33" s="15">
        <v>2.5000000000000001E-2</v>
      </c>
    </row>
    <row r="34" spans="2:5" hidden="1">
      <c r="B34" s="4" t="s">
        <v>10</v>
      </c>
      <c r="C34" s="2">
        <v>12</v>
      </c>
      <c r="D34" s="2" t="s">
        <v>11</v>
      </c>
      <c r="E34" s="15">
        <v>0.05</v>
      </c>
    </row>
    <row r="35" spans="2:5" hidden="1">
      <c r="B35" s="4" t="s">
        <v>10</v>
      </c>
      <c r="C35" s="2">
        <v>13</v>
      </c>
      <c r="D35" s="2" t="s">
        <v>11</v>
      </c>
      <c r="E35" s="15">
        <v>7.4999999999999997E-2</v>
      </c>
    </row>
    <row r="36" spans="2:5" hidden="1">
      <c r="B36" s="4" t="s">
        <v>10</v>
      </c>
      <c r="C36" s="2">
        <v>14</v>
      </c>
      <c r="D36" s="2" t="s">
        <v>11</v>
      </c>
      <c r="E36" s="15">
        <v>0.1</v>
      </c>
    </row>
    <row r="37" spans="2:5" hidden="1">
      <c r="B37" s="4" t="s">
        <v>10</v>
      </c>
      <c r="C37" s="2">
        <v>15</v>
      </c>
      <c r="D37" s="2" t="s">
        <v>11</v>
      </c>
      <c r="E37" s="15">
        <v>0.125</v>
      </c>
    </row>
    <row r="38" spans="2:5" hidden="1">
      <c r="B38" s="4" t="s">
        <v>10</v>
      </c>
      <c r="C38" s="2">
        <v>16</v>
      </c>
      <c r="D38" s="2" t="s">
        <v>11</v>
      </c>
      <c r="E38" s="15">
        <v>0.15</v>
      </c>
    </row>
    <row r="39" spans="2:5" hidden="1">
      <c r="B39" s="4" t="s">
        <v>10</v>
      </c>
      <c r="C39" s="2">
        <v>17</v>
      </c>
      <c r="D39" s="2" t="s">
        <v>11</v>
      </c>
      <c r="E39" s="15">
        <v>0.17499999999999999</v>
      </c>
    </row>
    <row r="40" spans="2:5" hidden="1">
      <c r="B40" s="4" t="s">
        <v>10</v>
      </c>
      <c r="C40" s="2">
        <v>18</v>
      </c>
      <c r="D40" s="2" t="s">
        <v>11</v>
      </c>
      <c r="E40" s="15">
        <v>0.2</v>
      </c>
    </row>
    <row r="41" spans="2:5" hidden="1">
      <c r="B41" s="4" t="s">
        <v>10</v>
      </c>
      <c r="C41" s="2">
        <v>19</v>
      </c>
      <c r="D41" s="2" t="s">
        <v>11</v>
      </c>
      <c r="E41" s="15">
        <v>0.22500000000000001</v>
      </c>
    </row>
    <row r="42" spans="2:5" hidden="1">
      <c r="B42" s="4" t="s">
        <v>10</v>
      </c>
      <c r="C42" s="2">
        <v>20</v>
      </c>
      <c r="D42" s="2" t="s">
        <v>11</v>
      </c>
      <c r="E42" s="15">
        <v>0.25</v>
      </c>
    </row>
    <row r="43" spans="2:5" hidden="1">
      <c r="B43" s="4" t="s">
        <v>10</v>
      </c>
      <c r="C43" s="2">
        <v>21</v>
      </c>
      <c r="D43" s="2" t="s">
        <v>11</v>
      </c>
      <c r="E43" s="15">
        <v>0.27500000000000002</v>
      </c>
    </row>
    <row r="44" spans="2:5" hidden="1">
      <c r="B44" s="4" t="s">
        <v>10</v>
      </c>
      <c r="C44" s="2">
        <v>22</v>
      </c>
      <c r="D44" s="2" t="s">
        <v>11</v>
      </c>
      <c r="E44" s="15">
        <v>0.3</v>
      </c>
    </row>
    <row r="45" spans="2:5" hidden="1">
      <c r="B45" s="4" t="s">
        <v>10</v>
      </c>
      <c r="C45" s="2">
        <v>23</v>
      </c>
      <c r="D45" s="2" t="s">
        <v>11</v>
      </c>
      <c r="E45" s="15">
        <v>0.32500000000000001</v>
      </c>
    </row>
    <row r="46" spans="2:5" hidden="1">
      <c r="B46" s="4" t="s">
        <v>10</v>
      </c>
      <c r="C46" s="2">
        <v>24</v>
      </c>
      <c r="D46" s="2" t="s">
        <v>11</v>
      </c>
      <c r="E46" s="15">
        <v>0.35</v>
      </c>
    </row>
    <row r="47" spans="2:5" hidden="1">
      <c r="B47" s="4" t="s">
        <v>10</v>
      </c>
      <c r="C47" s="2">
        <v>25</v>
      </c>
      <c r="D47" s="2" t="s">
        <v>11</v>
      </c>
      <c r="E47" s="15">
        <v>0.375</v>
      </c>
    </row>
    <row r="48" spans="2:5" hidden="1">
      <c r="B48" s="4" t="s">
        <v>10</v>
      </c>
      <c r="C48" s="2">
        <v>26</v>
      </c>
      <c r="D48" s="2" t="s">
        <v>11</v>
      </c>
      <c r="E48" s="15">
        <v>0.4</v>
      </c>
    </row>
    <row r="49" spans="2:5" hidden="1">
      <c r="B49" s="4" t="s">
        <v>10</v>
      </c>
      <c r="C49" s="2">
        <v>27</v>
      </c>
      <c r="D49" s="2" t="s">
        <v>11</v>
      </c>
      <c r="E49" s="15">
        <v>0.42499999999999999</v>
      </c>
    </row>
    <row r="50" spans="2:5" hidden="1">
      <c r="B50" s="4" t="s">
        <v>10</v>
      </c>
      <c r="C50" s="2">
        <v>28</v>
      </c>
      <c r="D50" s="2" t="s">
        <v>11</v>
      </c>
      <c r="E50" s="15">
        <v>0.45</v>
      </c>
    </row>
    <row r="51" spans="2:5" hidden="1">
      <c r="B51" s="4" t="s">
        <v>10</v>
      </c>
      <c r="C51" s="2">
        <v>29</v>
      </c>
      <c r="D51" s="2" t="s">
        <v>11</v>
      </c>
      <c r="E51" s="15">
        <v>0.47499999999999998</v>
      </c>
    </row>
    <row r="52" spans="2:5" ht="12" hidden="1" customHeight="1">
      <c r="B52" s="4" t="s">
        <v>10</v>
      </c>
      <c r="C52" s="2">
        <v>30</v>
      </c>
      <c r="D52" s="2" t="s">
        <v>11</v>
      </c>
      <c r="E52" s="15">
        <v>0.5</v>
      </c>
    </row>
    <row r="53" spans="2:5">
      <c r="B53" s="4"/>
    </row>
  </sheetData>
  <sheetProtection password="D8E0" sheet="1" objects="1" scenarios="1" selectLockedCells="1"/>
  <mergeCells count="10">
    <mergeCell ref="B22:E22"/>
    <mergeCell ref="B18:E18"/>
    <mergeCell ref="B20:E20"/>
    <mergeCell ref="B2:E2"/>
    <mergeCell ref="D3:E3"/>
    <mergeCell ref="B4:C4"/>
    <mergeCell ref="B5:C5"/>
    <mergeCell ref="B6:C6"/>
    <mergeCell ref="E6:F6"/>
    <mergeCell ref="B3:C3"/>
  </mergeCells>
  <dataValidations count="4">
    <dataValidation type="whole" operator="greaterThanOrEqual" allowBlank="1" showInputMessage="1" showErrorMessage="1" error="Nur positive Zahlen oder 0 zulässig_x000a_" sqref="D11">
      <formula1>0</formula1>
    </dataValidation>
    <dataValidation type="date" operator="greaterThanOrEqual" allowBlank="1" showInputMessage="1" showErrorMessage="1" error="Verkaufsdatum muss nach Kaufsdatum liegen." sqref="D4">
      <formula1>D5</formula1>
    </dataValidation>
    <dataValidation type="date" operator="lessThanOrEqual" allowBlank="1" showInputMessage="1" showErrorMessage="1" error="Das Kaufdatum muss vor dem Verkaufsdatum liegen." sqref="D5">
      <formula1>D4</formula1>
    </dataValidation>
    <dataValidation type="whole" operator="greaterThanOrEqual" allowBlank="1" showInputMessage="1" showErrorMessage="1" error="Nur positive Zahlen oder 0 zulässig" sqref="D9:D10">
      <formula1>0</formula1>
    </dataValidation>
  </dataValidations>
  <pageMargins left="0.70866141732283472" right="0.70866141732283472" top="0.78740157480314965" bottom="0.78740157480314965"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GGSt</vt:lpstr>
      <vt:lpstr>GGSt!Druckbereich</vt:lpstr>
    </vt:vector>
  </TitlesOfParts>
  <Company>AR Informatik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Ladina</dc:creator>
  <cp:lastModifiedBy>Nick Ladina</cp:lastModifiedBy>
  <cp:lastPrinted>2018-08-03T07:31:50Z</cp:lastPrinted>
  <dcterms:created xsi:type="dcterms:W3CDTF">2018-07-27T12:29:50Z</dcterms:created>
  <dcterms:modified xsi:type="dcterms:W3CDTF">2018-08-15T06:52:30Z</dcterms:modified>
</cp:coreProperties>
</file>